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740" activeTab="0"/>
  </bookViews>
  <sheets>
    <sheet name="Classifica" sheetId="1" r:id="rId1"/>
  </sheets>
  <definedNames/>
  <calcPr fullCalcOnLoad="1"/>
</workbook>
</file>

<file path=xl/sharedStrings.xml><?xml version="1.0" encoding="utf-8"?>
<sst xmlns="http://schemas.openxmlformats.org/spreadsheetml/2006/main" count="758" uniqueCount="303">
  <si>
    <t xml:space="preserve">FEDERAZIONE GINNASTICA D'ITALIA </t>
  </si>
  <si>
    <t>FINALE NAZIONALE CAMPIONATO DI CATEGORIA  JUNIOR - SENIOR</t>
  </si>
  <si>
    <t>CIVITAVECCHIA 12/12/14   Dicemnre 2014</t>
  </si>
  <si>
    <t>JUNIOR 1^ FASCIA</t>
  </si>
  <si>
    <t>VOLTEGGIO</t>
  </si>
  <si>
    <t>PARALLELE/CINGH.</t>
  </si>
  <si>
    <t>TRAVE</t>
  </si>
  <si>
    <t>C.LIBERO</t>
  </si>
  <si>
    <t>CL</t>
  </si>
  <si>
    <t>Codice Società</t>
  </si>
  <si>
    <t>Società</t>
  </si>
  <si>
    <t>Ginnasta</t>
  </si>
  <si>
    <t>Nome</t>
  </si>
  <si>
    <t>Data di nascita</t>
  </si>
  <si>
    <t>N. Tes.</t>
  </si>
  <si>
    <t xml:space="preserve">TOT.  </t>
  </si>
  <si>
    <t>Attr.</t>
  </si>
  <si>
    <t>Nota D</t>
  </si>
  <si>
    <t xml:space="preserve">Penalità </t>
  </si>
  <si>
    <t>Nota E</t>
  </si>
  <si>
    <t>Falli.agg.</t>
  </si>
  <si>
    <t>Bonus</t>
  </si>
  <si>
    <t xml:space="preserve">TOT. VO </t>
  </si>
  <si>
    <t>Falli agg.</t>
  </si>
  <si>
    <t>TOT. PA</t>
  </si>
  <si>
    <t>TOT. TR</t>
  </si>
  <si>
    <t xml:space="preserve">TOT. CL </t>
  </si>
  <si>
    <t>02/000967</t>
  </si>
  <si>
    <t>Brixia S.S. Dil. Ginn. a r.l.</t>
  </si>
  <si>
    <t>LINARI</t>
  </si>
  <si>
    <t>FRANCESCA NOEMI</t>
  </si>
  <si>
    <t>10/002468</t>
  </si>
  <si>
    <t>A.S.D. LA FENICE 2009</t>
  </si>
  <si>
    <t>ANTONELLI</t>
  </si>
  <si>
    <t>MATILDA</t>
  </si>
  <si>
    <t>02/000094</t>
  </si>
  <si>
    <t>A.S. DIL. GINNASTICA ROBUR ET VIRTUS</t>
  </si>
  <si>
    <t>MAGGIO</t>
  </si>
  <si>
    <t>MARTINA</t>
  </si>
  <si>
    <t>03/001214</t>
  </si>
  <si>
    <t>S.G.A GYMNASIUM  A.S.D.</t>
  </si>
  <si>
    <t>SIMIONATO</t>
  </si>
  <si>
    <t>NICOLE</t>
  </si>
  <si>
    <t>FINOTTI</t>
  </si>
  <si>
    <t>PAOLA</t>
  </si>
  <si>
    <t>10/000579</t>
  </si>
  <si>
    <t>GINNASTICA CIVITAVECCHIA S.S.DIL.</t>
  </si>
  <si>
    <t>BENCINI</t>
  </si>
  <si>
    <t>GIULIA</t>
  </si>
  <si>
    <t>06/001487</t>
  </si>
  <si>
    <t>A.G. BIANCOVERDE SOC. SP.DIL.</t>
  </si>
  <si>
    <t>CASTELLARI</t>
  </si>
  <si>
    <t>ALICE</t>
  </si>
  <si>
    <t>10/000272</t>
  </si>
  <si>
    <t>A.G.D.  E.MATTEI</t>
  </si>
  <si>
    <t>KALMYKOVA</t>
  </si>
  <si>
    <t>ALEXANDRA</t>
  </si>
  <si>
    <t>03/001031</t>
  </si>
  <si>
    <t>G.S. AUDACE</t>
  </si>
  <si>
    <t>COMIN</t>
  </si>
  <si>
    <t>02/000060</t>
  </si>
  <si>
    <t>A.S.D. JUVENTUS NOVA MELZO 1960</t>
  </si>
  <si>
    <t>VERGANI</t>
  </si>
  <si>
    <t>CHIARA</t>
  </si>
  <si>
    <t>02/000506</t>
  </si>
  <si>
    <t>A.S. DIL.  GHISLANZONI GAL</t>
  </si>
  <si>
    <t>GALBUSERA</t>
  </si>
  <si>
    <t>ANNA</t>
  </si>
  <si>
    <t>06/000647</t>
  </si>
  <si>
    <t>A.S. DIL POLISPORTIVA CELLE</t>
  </si>
  <si>
    <t>BEZZI</t>
  </si>
  <si>
    <t>02/002464</t>
  </si>
  <si>
    <t>EALA GINN. ART. ALZANO A.S.D.</t>
  </si>
  <si>
    <t>CAVAGNIS</t>
  </si>
  <si>
    <t>ELENA</t>
  </si>
  <si>
    <t>CIPOLLONI</t>
  </si>
  <si>
    <t>GIORGIA</t>
  </si>
  <si>
    <t>CASTELNUOVO</t>
  </si>
  <si>
    <t>01/000020</t>
  </si>
  <si>
    <t>S.G. FORZA E VIRTU' 1892 A.S.D.</t>
  </si>
  <si>
    <t>NOVELLO</t>
  </si>
  <si>
    <t>EMMA</t>
  </si>
  <si>
    <t>12/001701</t>
  </si>
  <si>
    <t xml:space="preserve">S.G. LA ROSA A.S.D. </t>
  </si>
  <si>
    <t>SCIALPI</t>
  </si>
  <si>
    <t>CLELIA</t>
  </si>
  <si>
    <t>PANDOLFO</t>
  </si>
  <si>
    <t>ASIA MARIA</t>
  </si>
  <si>
    <t>05/000513</t>
  </si>
  <si>
    <t>A.S.D. P.G.S. AUXILIUM</t>
  </si>
  <si>
    <t>SILVA</t>
  </si>
  <si>
    <t>02/000087</t>
  </si>
  <si>
    <t>A.S.D. GINNASTICA SAMPIETRINA</t>
  </si>
  <si>
    <t>BIGNOTTI</t>
  </si>
  <si>
    <t>MELISSA</t>
  </si>
  <si>
    <t>03/000849</t>
  </si>
  <si>
    <t>A.S. DIL. G.G.S. FIDES ET ROBUR</t>
  </si>
  <si>
    <t>FAVRIN</t>
  </si>
  <si>
    <t>CLAUDIA</t>
  </si>
  <si>
    <t>08/001655</t>
  </si>
  <si>
    <t>GINNASTICA VIRTUS E. PASQUALETTI</t>
  </si>
  <si>
    <t>RUFFINI</t>
  </si>
  <si>
    <t>VERONICA</t>
  </si>
  <si>
    <t>08/000259</t>
  </si>
  <si>
    <t>A.S.D. GINNASTICA NARDI JUVENTUS</t>
  </si>
  <si>
    <t>SEGHETTI</t>
  </si>
  <si>
    <t>VIOLA</t>
  </si>
  <si>
    <t>MARRAMALDO</t>
  </si>
  <si>
    <t>02/000878</t>
  </si>
  <si>
    <t>ESTATE 83 GALLERIA DEL TIRO LOGRATO</t>
  </si>
  <si>
    <t>DANESI</t>
  </si>
  <si>
    <t>COLACECI</t>
  </si>
  <si>
    <t>07/002768</t>
  </si>
  <si>
    <t>A.S.D. GINNASTICA CECINESE FREE TIME</t>
  </si>
  <si>
    <t>FALLENI</t>
  </si>
  <si>
    <t>IRENE</t>
  </si>
  <si>
    <t>10/000596</t>
  </si>
  <si>
    <t>A.G.S. DIL. EUR</t>
  </si>
  <si>
    <t>FABIANI</t>
  </si>
  <si>
    <t>08/000245</t>
  </si>
  <si>
    <t>A.G. GIOVANILE ANCONA A.S.D.</t>
  </si>
  <si>
    <t>PAGGI</t>
  </si>
  <si>
    <t>01/000034</t>
  </si>
  <si>
    <t>S.G. DI TORINO a.s.d.</t>
  </si>
  <si>
    <t>LOMBARDI</t>
  </si>
  <si>
    <t>MATILDE</t>
  </si>
  <si>
    <t>05/000127</t>
  </si>
  <si>
    <t>S.G..ANDREA DORIA A.S.D.</t>
  </si>
  <si>
    <t>CEVALLOS TORREZ</t>
  </si>
  <si>
    <t>DENISE</t>
  </si>
  <si>
    <t>06/002224</t>
  </si>
  <si>
    <t>POL. DIL. ENERGYM</t>
  </si>
  <si>
    <t>VERONESI</t>
  </si>
  <si>
    <t>ERICA</t>
  </si>
  <si>
    <t>06/000493</t>
  </si>
  <si>
    <t xml:space="preserve">A.S. GINNIC CLUB A.S.D. </t>
  </si>
  <si>
    <t>LO CHIATTO</t>
  </si>
  <si>
    <t>IANNACCONE</t>
  </si>
  <si>
    <t>GAIA</t>
  </si>
  <si>
    <t>01/000463</t>
  </si>
  <si>
    <t>S.G. LA MARMORA ASD</t>
  </si>
  <si>
    <t>ACHINO</t>
  </si>
  <si>
    <t>VITTORIA</t>
  </si>
  <si>
    <t>MINGHETTI</t>
  </si>
  <si>
    <t>05/000152</t>
  </si>
  <si>
    <t>FRATELLANZA GINN.SAVONESE A.S.D.</t>
  </si>
  <si>
    <t>FIORENTINO</t>
  </si>
  <si>
    <t>GRETA</t>
  </si>
  <si>
    <t>JUNIOR 2^ FASCIA</t>
  </si>
  <si>
    <t>Cat.</t>
  </si>
  <si>
    <t xml:space="preserve">TOT. TR </t>
  </si>
  <si>
    <t>REDEMAGNI</t>
  </si>
  <si>
    <t>MICHELA</t>
  </si>
  <si>
    <t>Jun.2^</t>
  </si>
  <si>
    <t>COLOMBO</t>
  </si>
  <si>
    <t>CLARA</t>
  </si>
  <si>
    <t>16/001829</t>
  </si>
  <si>
    <t>A.S.D. IONICA GYM</t>
  </si>
  <si>
    <t>VITALE</t>
  </si>
  <si>
    <t>CATERINA</t>
  </si>
  <si>
    <t>ROTA</t>
  </si>
  <si>
    <t>SUSANNA</t>
  </si>
  <si>
    <t>LANZA</t>
  </si>
  <si>
    <t>ROMANO</t>
  </si>
  <si>
    <t>CAMILLA</t>
  </si>
  <si>
    <t>01/000402</t>
  </si>
  <si>
    <t>CUNEOGINNASTICA</t>
  </si>
  <si>
    <t>GATTOLIN</t>
  </si>
  <si>
    <t>MARGHERITA</t>
  </si>
  <si>
    <t>MALIZIA</t>
  </si>
  <si>
    <t>ILARIA</t>
  </si>
  <si>
    <t>BAGNATO</t>
  </si>
  <si>
    <t>VALERIA</t>
  </si>
  <si>
    <t>RIGAMONTI</t>
  </si>
  <si>
    <t>MARA</t>
  </si>
  <si>
    <t>03/001296</t>
  </si>
  <si>
    <t>GINN.ARTISTICA EST VERONESE A.S.D.</t>
  </si>
  <si>
    <t>BARTOLUCCI</t>
  </si>
  <si>
    <t>ISABELLA</t>
  </si>
  <si>
    <t>LEARDI</t>
  </si>
  <si>
    <t>FRANCESCA</t>
  </si>
  <si>
    <t>07/000576</t>
  </si>
  <si>
    <t>A.S.D. GINNASTICA PONSACCO</t>
  </si>
  <si>
    <t>GORI</t>
  </si>
  <si>
    <t>VIRGINIA</t>
  </si>
  <si>
    <t>DI GREGORIO</t>
  </si>
  <si>
    <t>OLIVIA</t>
  </si>
  <si>
    <t>06/000975</t>
  </si>
  <si>
    <t>G.S. ATLETICA 75 SEZ.GINNASTICA</t>
  </si>
  <si>
    <t>DINI</t>
  </si>
  <si>
    <t>JESSICA</t>
  </si>
  <si>
    <t>01/001728</t>
  </si>
  <si>
    <t>GYM AOSTA A.S.D. PROMOZ. SOCIALE</t>
  </si>
  <si>
    <t>ANGELINI</t>
  </si>
  <si>
    <t>ALEXIA</t>
  </si>
  <si>
    <t>PAGANELLI</t>
  </si>
  <si>
    <t>DI NICOLA</t>
  </si>
  <si>
    <t>BRAMBILLA</t>
  </si>
  <si>
    <t>LINDA</t>
  </si>
  <si>
    <t>MAGNI</t>
  </si>
  <si>
    <t>07/000626</t>
  </si>
  <si>
    <t>A.S.DIL. GINNICA GIGLIO</t>
  </si>
  <si>
    <t>BECATTINI</t>
  </si>
  <si>
    <t>SILVIA</t>
  </si>
  <si>
    <t>07/000224</t>
  </si>
  <si>
    <t>A.G. LIVORNESE A.S. DIL.</t>
  </si>
  <si>
    <t>CASCHILI</t>
  </si>
  <si>
    <t>SVEVA</t>
  </si>
  <si>
    <t xml:space="preserve">GINNASTICA CIVITAVECCHIA S.S.DIL. </t>
  </si>
  <si>
    <t>LIPPA</t>
  </si>
  <si>
    <t>EMANUELA</t>
  </si>
  <si>
    <t>OGGIONI</t>
  </si>
  <si>
    <t>ALESSANDRA</t>
  </si>
  <si>
    <t>CHIAPPONI</t>
  </si>
  <si>
    <t>DALMA</t>
  </si>
  <si>
    <t>BONETTO</t>
  </si>
  <si>
    <t>BEATRICE</t>
  </si>
  <si>
    <t>01/000035</t>
  </si>
  <si>
    <t>S.G.VICTORIA - TORINO - A.S.D.</t>
  </si>
  <si>
    <t>MACCHIA</t>
  </si>
  <si>
    <t>CAROLA</t>
  </si>
  <si>
    <t>CAROTI</t>
  </si>
  <si>
    <t>TODESCHINI</t>
  </si>
  <si>
    <t>LAURA</t>
  </si>
  <si>
    <t>LOVATO</t>
  </si>
  <si>
    <t>FABIANA</t>
  </si>
  <si>
    <t>NANNI</t>
  </si>
  <si>
    <t>LAZZARA</t>
  </si>
  <si>
    <t>MARIOTTI</t>
  </si>
  <si>
    <t>HAUSL</t>
  </si>
  <si>
    <t>FEDI</t>
  </si>
  <si>
    <t>LIVIA</t>
  </si>
  <si>
    <t>10/000291</t>
  </si>
  <si>
    <t>A.G. VELITRAE A.S.D.</t>
  </si>
  <si>
    <t>TALONI</t>
  </si>
  <si>
    <t>MARIA</t>
  </si>
  <si>
    <t>SENIOR</t>
  </si>
  <si>
    <t>N. Tess.</t>
  </si>
  <si>
    <t>02/000668</t>
  </si>
  <si>
    <t>GINNASTICA ARTISTICA  LISSONESE A.S.D.</t>
  </si>
  <si>
    <t>PRAZ</t>
  </si>
  <si>
    <t>ALESSIA</t>
  </si>
  <si>
    <t>MIGOTTO</t>
  </si>
  <si>
    <t>LORENZA</t>
  </si>
  <si>
    <t>LACHE</t>
  </si>
  <si>
    <t>ANA MARIA</t>
  </si>
  <si>
    <t>TERLENGHI</t>
  </si>
  <si>
    <t>CAMPANA</t>
  </si>
  <si>
    <t>SOPHIA</t>
  </si>
  <si>
    <t>10/000284</t>
  </si>
  <si>
    <t>A.S.DIL. GINNASTICA ROMANA</t>
  </si>
  <si>
    <t>BERNARDINI</t>
  </si>
  <si>
    <t>TONIOLO</t>
  </si>
  <si>
    <t>BIANCA</t>
  </si>
  <si>
    <t>CONTATORE</t>
  </si>
  <si>
    <t>03/001764</t>
  </si>
  <si>
    <t>CORPO LIBERO GYMNASTICS TEAM</t>
  </si>
  <si>
    <t>MICHELON</t>
  </si>
  <si>
    <t>ELISA</t>
  </si>
  <si>
    <t>02/000835</t>
  </si>
  <si>
    <t>A.S.D. CENTRO SPORT BOLLATE</t>
  </si>
  <si>
    <t>SALA</t>
  </si>
  <si>
    <t>BRACCI</t>
  </si>
  <si>
    <t>01/000033</t>
  </si>
  <si>
    <t>A.S.D. GINNASTICA PIEMONTE LIBERTAS</t>
  </si>
  <si>
    <t>POLO</t>
  </si>
  <si>
    <t>01/000009</t>
  </si>
  <si>
    <t>A.P.D. PIETRO MICCA</t>
  </si>
  <si>
    <t>NATALE</t>
  </si>
  <si>
    <t>07/001135</t>
  </si>
  <si>
    <t>A  DIL POL CASELLINA</t>
  </si>
  <si>
    <t>DEI</t>
  </si>
  <si>
    <t>SARA</t>
  </si>
  <si>
    <t>02/000057</t>
  </si>
  <si>
    <t>FANFULLA 1874 Ginnastica e Scherma</t>
  </si>
  <si>
    <t>CUSA</t>
  </si>
  <si>
    <t>08/001136</t>
  </si>
  <si>
    <t xml:space="preserve">A.S.D. GINNASTICA FERMO 85 </t>
  </si>
  <si>
    <t>DIAMANTI</t>
  </si>
  <si>
    <t>COCCO</t>
  </si>
  <si>
    <t>AURORA MARIA</t>
  </si>
  <si>
    <t>06/000166</t>
  </si>
  <si>
    <t xml:space="preserve">PANARO MODENA A.S.D. S.G.S. </t>
  </si>
  <si>
    <t>LENZINI</t>
  </si>
  <si>
    <t>PIGNATELLI</t>
  </si>
  <si>
    <t>19/002247</t>
  </si>
  <si>
    <t>A.S.D. EDEN GYM ROVERETO</t>
  </si>
  <si>
    <t>CAPPELLETTI</t>
  </si>
  <si>
    <t>EVELIN</t>
  </si>
  <si>
    <t>CECILIA</t>
  </si>
  <si>
    <t>02/002136</t>
  </si>
  <si>
    <t>A.S.DIL. ARTISTICA BRESCIA</t>
  </si>
  <si>
    <t>SARTORELLI</t>
  </si>
  <si>
    <t>ONORATI</t>
  </si>
  <si>
    <t>16/001149</t>
  </si>
  <si>
    <t>A.S.D. GYMNASIUM CAPO D'ORLANDO</t>
  </si>
  <si>
    <t>RICCIARDI</t>
  </si>
  <si>
    <t>FINALE DI SPECIALITA'</t>
  </si>
  <si>
    <t>Senior</t>
  </si>
  <si>
    <t>L'Ufficiale di Gara</t>
  </si>
  <si>
    <t xml:space="preserve">Il Presidente di Giuria </t>
  </si>
  <si>
    <t>Monaco Giuseppe</t>
  </si>
  <si>
    <t>Raguso Gioconda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</si>
</sst>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;@"/>
    <numFmt numFmtId="165" formatCode="0.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20"/>
      <color indexed="8"/>
      <name val="Calibri"/>
      <family val="2"/>
    </font>
    <font>
      <b/>
      <sz val="16"/>
      <color indexed="8"/>
      <name val="Calibri"/>
      <family val="2"/>
    </font>
    <font>
      <sz val="10"/>
      <name val="Arial"/>
      <family val="2"/>
    </font>
    <font>
      <b/>
      <sz val="14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b/>
      <sz val="12"/>
      <color indexed="12"/>
      <name val="Calibri"/>
      <family val="2"/>
    </font>
    <font>
      <b/>
      <sz val="12"/>
      <color indexed="10"/>
      <name val="Calibri"/>
      <family val="2"/>
    </font>
    <font>
      <sz val="11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20"/>
      <color theme="1"/>
      <name val="Calibri"/>
      <family val="2"/>
    </font>
    <font>
      <b/>
      <sz val="16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 style="thin">
        <color indexed="8"/>
      </left>
      <right style="thin">
        <color indexed="8"/>
      </right>
      <top style="thin"/>
      <bottom style="double"/>
    </border>
    <border>
      <left/>
      <right/>
      <top style="thin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double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6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2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8" fillId="0" borderId="10" xfId="46" applyFont="1" applyBorder="1">
      <alignment/>
      <protection/>
    </xf>
    <xf numFmtId="0" fontId="8" fillId="0" borderId="10" xfId="46" applyFont="1" applyBorder="1" applyAlignment="1">
      <alignment horizontal="center"/>
      <protection/>
    </xf>
    <xf numFmtId="0" fontId="9" fillId="33" borderId="11" xfId="46" applyFont="1" applyFill="1" applyBorder="1" applyAlignment="1">
      <alignment vertical="center" wrapText="1"/>
      <protection/>
    </xf>
    <xf numFmtId="0" fontId="9" fillId="33" borderId="11" xfId="46" applyFont="1" applyFill="1" applyBorder="1" applyAlignment="1">
      <alignment horizontal="center" vertical="center" wrapText="1"/>
      <protection/>
    </xf>
    <xf numFmtId="0" fontId="9" fillId="33" borderId="12" xfId="46" applyFont="1" applyFill="1" applyBorder="1" applyAlignment="1">
      <alignment horizontal="center" vertical="center" wrapText="1"/>
      <protection/>
    </xf>
    <xf numFmtId="0" fontId="10" fillId="33" borderId="11" xfId="46" applyFont="1" applyFill="1" applyBorder="1" applyAlignment="1">
      <alignment horizontal="center" vertical="center" textRotation="90"/>
      <protection/>
    </xf>
    <xf numFmtId="0" fontId="10" fillId="33" borderId="11" xfId="46" applyFont="1" applyFill="1" applyBorder="1" applyAlignment="1">
      <alignment horizontal="center" vertical="center" textRotation="90" wrapText="1"/>
      <protection/>
    </xf>
    <xf numFmtId="0" fontId="10" fillId="34" borderId="13" xfId="46" applyFont="1" applyFill="1" applyBorder="1" applyAlignment="1">
      <alignment horizontal="center" vertical="center" textRotation="90"/>
      <protection/>
    </xf>
    <xf numFmtId="0" fontId="10" fillId="34" borderId="14" xfId="46" applyFont="1" applyFill="1" applyBorder="1" applyAlignment="1">
      <alignment horizontal="center" vertical="center" textRotation="90"/>
      <protection/>
    </xf>
    <xf numFmtId="0" fontId="45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vertical="center"/>
    </xf>
    <xf numFmtId="164" fontId="8" fillId="0" borderId="15" xfId="0" applyNumberFormat="1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165" fontId="12" fillId="35" borderId="15" xfId="46" applyNumberFormat="1" applyFont="1" applyFill="1" applyBorder="1" applyAlignment="1">
      <alignment horizontal="center" vertical="center" wrapText="1"/>
      <protection/>
    </xf>
    <xf numFmtId="1" fontId="13" fillId="0" borderId="15" xfId="46" applyNumberFormat="1" applyFont="1" applyBorder="1" applyAlignment="1">
      <alignment horizontal="center" vertical="center"/>
      <protection/>
    </xf>
    <xf numFmtId="2" fontId="14" fillId="0" borderId="15" xfId="46" applyNumberFormat="1" applyFont="1" applyBorder="1" applyAlignment="1">
      <alignment horizontal="center" vertical="center"/>
      <protection/>
    </xf>
    <xf numFmtId="165" fontId="14" fillId="0" borderId="15" xfId="46" applyNumberFormat="1" applyFont="1" applyBorder="1" applyAlignment="1">
      <alignment horizontal="center" vertical="center"/>
      <protection/>
    </xf>
    <xf numFmtId="2" fontId="36" fillId="0" borderId="15" xfId="46" applyNumberFormat="1" applyFont="1" applyBorder="1" applyAlignment="1">
      <alignment horizontal="center" vertical="center"/>
      <protection/>
    </xf>
    <xf numFmtId="165" fontId="15" fillId="0" borderId="15" xfId="46" applyNumberFormat="1" applyFont="1" applyBorder="1" applyAlignment="1">
      <alignment horizontal="center" vertical="center"/>
      <protection/>
    </xf>
    <xf numFmtId="0" fontId="8" fillId="0" borderId="16" xfId="0" applyFont="1" applyBorder="1" applyAlignment="1">
      <alignment vertical="center"/>
    </xf>
    <xf numFmtId="164" fontId="8" fillId="0" borderId="16" xfId="0" applyNumberFormat="1" applyFont="1" applyBorder="1" applyAlignment="1">
      <alignment vertical="center"/>
    </xf>
    <xf numFmtId="0" fontId="8" fillId="0" borderId="16" xfId="0" applyFont="1" applyBorder="1" applyAlignment="1">
      <alignment horizontal="center" vertical="center"/>
    </xf>
    <xf numFmtId="165" fontId="12" fillId="0" borderId="15" xfId="46" applyNumberFormat="1" applyFont="1" applyBorder="1" applyAlignment="1">
      <alignment horizontal="center" vertical="center" wrapText="1"/>
      <protection/>
    </xf>
    <xf numFmtId="0" fontId="8" fillId="0" borderId="16" xfId="0" applyFont="1" applyBorder="1" applyAlignment="1">
      <alignment/>
    </xf>
    <xf numFmtId="164" fontId="8" fillId="0" borderId="16" xfId="0" applyNumberFormat="1" applyFont="1" applyBorder="1" applyAlignment="1">
      <alignment/>
    </xf>
    <xf numFmtId="0" fontId="8" fillId="35" borderId="16" xfId="0" applyFont="1" applyFill="1" applyBorder="1" applyAlignment="1">
      <alignment vertical="center"/>
    </xf>
    <xf numFmtId="164" fontId="8" fillId="35" borderId="16" xfId="0" applyNumberFormat="1" applyFont="1" applyFill="1" applyBorder="1" applyAlignment="1">
      <alignment vertical="center"/>
    </xf>
    <xf numFmtId="0" fontId="8" fillId="35" borderId="16" xfId="0" applyFont="1" applyFill="1" applyBorder="1" applyAlignment="1">
      <alignment horizontal="center" vertical="center"/>
    </xf>
    <xf numFmtId="1" fontId="13" fillId="35" borderId="15" xfId="46" applyNumberFormat="1" applyFont="1" applyFill="1" applyBorder="1" applyAlignment="1">
      <alignment horizontal="center" vertical="center"/>
      <protection/>
    </xf>
    <xf numFmtId="2" fontId="14" fillId="35" borderId="15" xfId="46" applyNumberFormat="1" applyFont="1" applyFill="1" applyBorder="1" applyAlignment="1">
      <alignment horizontal="center" vertical="center"/>
      <protection/>
    </xf>
    <xf numFmtId="165" fontId="14" fillId="35" borderId="15" xfId="46" applyNumberFormat="1" applyFont="1" applyFill="1" applyBorder="1" applyAlignment="1">
      <alignment horizontal="center" vertical="center"/>
      <protection/>
    </xf>
    <xf numFmtId="2" fontId="36" fillId="35" borderId="15" xfId="46" applyNumberFormat="1" applyFont="1" applyFill="1" applyBorder="1" applyAlignment="1">
      <alignment horizontal="center" vertical="center"/>
      <protection/>
    </xf>
    <xf numFmtId="165" fontId="15" fillId="35" borderId="15" xfId="46" applyNumberFormat="1" applyFont="1" applyFill="1" applyBorder="1" applyAlignment="1">
      <alignment horizontal="center" vertical="center"/>
      <protection/>
    </xf>
    <xf numFmtId="164" fontId="9" fillId="33" borderId="11" xfId="46" applyNumberFormat="1" applyFont="1" applyFill="1" applyBorder="1" applyAlignment="1">
      <alignment vertical="center" wrapText="1"/>
      <protection/>
    </xf>
    <xf numFmtId="0" fontId="45" fillId="36" borderId="15" xfId="0" applyFont="1" applyFill="1" applyBorder="1" applyAlignment="1">
      <alignment horizontal="center" vertical="center"/>
    </xf>
    <xf numFmtId="0" fontId="8" fillId="36" borderId="15" xfId="0" applyFont="1" applyFill="1" applyBorder="1" applyAlignment="1">
      <alignment vertical="center"/>
    </xf>
    <xf numFmtId="164" fontId="8" fillId="36" borderId="15" xfId="0" applyNumberFormat="1" applyFont="1" applyFill="1" applyBorder="1" applyAlignment="1">
      <alignment vertical="center"/>
    </xf>
    <xf numFmtId="1" fontId="13" fillId="36" borderId="15" xfId="46" applyNumberFormat="1" applyFont="1" applyFill="1" applyBorder="1" applyAlignment="1">
      <alignment horizontal="center" vertical="center"/>
      <protection/>
    </xf>
    <xf numFmtId="2" fontId="14" fillId="36" borderId="15" xfId="46" applyNumberFormat="1" applyFont="1" applyFill="1" applyBorder="1" applyAlignment="1">
      <alignment horizontal="center" vertical="center"/>
      <protection/>
    </xf>
    <xf numFmtId="165" fontId="14" fillId="36" borderId="15" xfId="46" applyNumberFormat="1" applyFont="1" applyFill="1" applyBorder="1" applyAlignment="1">
      <alignment horizontal="center" vertical="center"/>
      <protection/>
    </xf>
    <xf numFmtId="2" fontId="36" fillId="36" borderId="15" xfId="46" applyNumberFormat="1" applyFont="1" applyFill="1" applyBorder="1" applyAlignment="1">
      <alignment horizontal="center" vertical="center"/>
      <protection/>
    </xf>
    <xf numFmtId="165" fontId="15" fillId="36" borderId="15" xfId="46" applyNumberFormat="1" applyFont="1" applyFill="1" applyBorder="1" applyAlignment="1">
      <alignment horizontal="center" vertical="center"/>
      <protection/>
    </xf>
    <xf numFmtId="0" fontId="8" fillId="36" borderId="16" xfId="0" applyFont="1" applyFill="1" applyBorder="1" applyAlignment="1">
      <alignment vertical="center"/>
    </xf>
    <xf numFmtId="164" fontId="8" fillId="36" borderId="16" xfId="0" applyNumberFormat="1" applyFont="1" applyFill="1" applyBorder="1" applyAlignment="1">
      <alignment vertical="center"/>
    </xf>
    <xf numFmtId="165" fontId="12" fillId="36" borderId="15" xfId="46" applyNumberFormat="1" applyFont="1" applyFill="1" applyBorder="1" applyAlignment="1">
      <alignment horizontal="center" vertical="center" wrapText="1"/>
      <protection/>
    </xf>
    <xf numFmtId="0" fontId="0" fillId="36" borderId="0" xfId="0" applyFont="1" applyFill="1" applyAlignment="1">
      <alignment/>
    </xf>
    <xf numFmtId="0" fontId="8" fillId="36" borderId="10" xfId="46" applyFont="1" applyFill="1" applyBorder="1">
      <alignment/>
      <protection/>
    </xf>
    <xf numFmtId="0" fontId="8" fillId="36" borderId="10" xfId="46" applyFont="1" applyFill="1" applyBorder="1" applyAlignment="1">
      <alignment horizontal="center"/>
      <protection/>
    </xf>
    <xf numFmtId="164" fontId="8" fillId="0" borderId="15" xfId="0" applyNumberFormat="1" applyFont="1" applyBorder="1" applyAlignment="1">
      <alignment horizontal="center" vertical="center"/>
    </xf>
    <xf numFmtId="164" fontId="8" fillId="0" borderId="16" xfId="0" applyNumberFormat="1" applyFont="1" applyBorder="1" applyAlignment="1">
      <alignment horizontal="center" vertical="center"/>
    </xf>
    <xf numFmtId="164" fontId="8" fillId="36" borderId="16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45" fillId="35" borderId="15" xfId="0" applyFont="1" applyFill="1" applyBorder="1" applyAlignment="1">
      <alignment horizontal="center" vertical="center"/>
    </xf>
    <xf numFmtId="164" fontId="8" fillId="35" borderId="16" xfId="0" applyNumberFormat="1" applyFont="1" applyFill="1" applyBorder="1" applyAlignment="1">
      <alignment horizontal="center" vertical="center"/>
    </xf>
    <xf numFmtId="0" fontId="9" fillId="36" borderId="11" xfId="46" applyFont="1" applyFill="1" applyBorder="1" applyAlignment="1">
      <alignment vertical="center" wrapText="1"/>
      <protection/>
    </xf>
    <xf numFmtId="0" fontId="9" fillId="36" borderId="17" xfId="46" applyFont="1" applyFill="1" applyBorder="1" applyAlignment="1">
      <alignment vertical="center" wrapText="1"/>
      <protection/>
    </xf>
    <xf numFmtId="0" fontId="9" fillId="36" borderId="11" xfId="46" applyFont="1" applyFill="1" applyBorder="1" applyAlignment="1">
      <alignment horizontal="center" vertical="center" wrapText="1"/>
      <protection/>
    </xf>
    <xf numFmtId="0" fontId="10" fillId="36" borderId="11" xfId="46" applyFont="1" applyFill="1" applyBorder="1" applyAlignment="1">
      <alignment horizontal="center" vertical="center" textRotation="90"/>
      <protection/>
    </xf>
    <xf numFmtId="0" fontId="10" fillId="36" borderId="11" xfId="46" applyFont="1" applyFill="1" applyBorder="1" applyAlignment="1">
      <alignment horizontal="center" vertical="center" textRotation="90" wrapText="1"/>
      <protection/>
    </xf>
    <xf numFmtId="0" fontId="10" fillId="37" borderId="13" xfId="46" applyFont="1" applyFill="1" applyBorder="1" applyAlignment="1">
      <alignment horizontal="center" vertical="center" textRotation="90"/>
      <protection/>
    </xf>
    <xf numFmtId="0" fontId="10" fillId="37" borderId="14" xfId="46" applyFont="1" applyFill="1" applyBorder="1" applyAlignment="1">
      <alignment horizontal="center" vertical="center" textRotation="90"/>
      <protection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7" fillId="35" borderId="18" xfId="46" applyFont="1" applyFill="1" applyBorder="1" applyAlignment="1">
      <alignment horizontal="center" vertical="center" wrapText="1"/>
      <protection/>
    </xf>
    <xf numFmtId="0" fontId="7" fillId="35" borderId="19" xfId="46" applyFont="1" applyFill="1" applyBorder="1" applyAlignment="1">
      <alignment horizontal="center" vertical="center" wrapText="1"/>
      <protection/>
    </xf>
    <xf numFmtId="0" fontId="7" fillId="33" borderId="16" xfId="46" applyFont="1" applyFill="1" applyBorder="1" applyAlignment="1">
      <alignment horizontal="center" vertical="center"/>
      <protection/>
    </xf>
    <xf numFmtId="0" fontId="9" fillId="33" borderId="16" xfId="46" applyFont="1" applyFill="1" applyBorder="1" applyAlignment="1">
      <alignment horizontal="center" vertical="center"/>
      <protection/>
    </xf>
    <xf numFmtId="0" fontId="46" fillId="35" borderId="0" xfId="0" applyFont="1" applyFill="1" applyAlignment="1">
      <alignment horizontal="center"/>
    </xf>
    <xf numFmtId="0" fontId="0" fillId="0" borderId="0" xfId="0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9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28575</xdr:rowOff>
    </xdr:from>
    <xdr:to>
      <xdr:col>2</xdr:col>
      <xdr:colOff>1743075</xdr:colOff>
      <xdr:row>3</xdr:row>
      <xdr:rowOff>47625</xdr:rowOff>
    </xdr:to>
    <xdr:pic>
      <xdr:nvPicPr>
        <xdr:cNvPr id="1" name="Immagine 2" descr="Fgi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"/>
          <a:ext cx="23336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438150</xdr:colOff>
      <xdr:row>0</xdr:row>
      <xdr:rowOff>114300</xdr:rowOff>
    </xdr:from>
    <xdr:to>
      <xdr:col>32</xdr:col>
      <xdr:colOff>276225</xdr:colOff>
      <xdr:row>3</xdr:row>
      <xdr:rowOff>76200</xdr:rowOff>
    </xdr:to>
    <xdr:pic>
      <xdr:nvPicPr>
        <xdr:cNvPr id="2" name="Picture 41" descr="Comitato_Regional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649325" y="114300"/>
          <a:ext cx="20383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66"/>
  <sheetViews>
    <sheetView showGridLines="0" tabSelected="1" zoomScalePageLayoutView="0" workbookViewId="0" topLeftCell="A139">
      <selection activeCell="Q135" sqref="Q135"/>
    </sheetView>
  </sheetViews>
  <sheetFormatPr defaultColWidth="9.140625" defaultRowHeight="15"/>
  <cols>
    <col min="1" max="1" width="4.00390625" style="0" bestFit="1" customWidth="1"/>
    <col min="2" max="2" width="9.7109375" style="0" bestFit="1" customWidth="1"/>
    <col min="3" max="3" width="33.7109375" style="0" bestFit="1" customWidth="1"/>
    <col min="4" max="4" width="14.8515625" style="0" bestFit="1" customWidth="1"/>
    <col min="5" max="5" width="15.7109375" style="0" bestFit="1" customWidth="1"/>
    <col min="6" max="6" width="8.8515625" style="0" customWidth="1"/>
    <col min="7" max="7" width="0" style="0" hidden="1" customWidth="1"/>
    <col min="8" max="8" width="8.28125" style="0" bestFit="1" customWidth="1"/>
    <col min="9" max="10" width="5.57421875" style="0" bestFit="1" customWidth="1"/>
    <col min="11" max="12" width="6.00390625" style="0" bestFit="1" customWidth="1"/>
    <col min="13" max="13" width="7.00390625" style="0" customWidth="1"/>
    <col min="14" max="14" width="4.57421875" style="0" bestFit="1" customWidth="1"/>
    <col min="15" max="15" width="7.140625" style="0" bestFit="1" customWidth="1"/>
    <col min="16" max="18" width="6.00390625" style="0" bestFit="1" customWidth="1"/>
    <col min="19" max="19" width="5.421875" style="0" customWidth="1"/>
    <col min="20" max="20" width="4.57421875" style="0" bestFit="1" customWidth="1"/>
    <col min="21" max="21" width="7.140625" style="0" bestFit="1" customWidth="1"/>
    <col min="22" max="22" width="4.57421875" style="0" bestFit="1" customWidth="1"/>
    <col min="23" max="24" width="6.00390625" style="0" bestFit="1" customWidth="1"/>
    <col min="25" max="25" width="4.8515625" style="0" bestFit="1" customWidth="1"/>
    <col min="26" max="26" width="4.57421875" style="0" bestFit="1" customWidth="1"/>
    <col min="27" max="27" width="7.140625" style="0" bestFit="1" customWidth="1"/>
    <col min="28" max="28" width="5.00390625" style="0" bestFit="1" customWidth="1"/>
    <col min="29" max="29" width="5.7109375" style="0" bestFit="1" customWidth="1"/>
    <col min="30" max="30" width="6.00390625" style="0" bestFit="1" customWidth="1"/>
    <col min="31" max="32" width="4.57421875" style="0" bestFit="1" customWidth="1"/>
    <col min="33" max="33" width="7.140625" style="0" bestFit="1" customWidth="1"/>
  </cols>
  <sheetData>
    <row r="1" spans="1:33" ht="26.25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</row>
    <row r="2" spans="1:33" ht="21">
      <c r="A2" s="64" t="s">
        <v>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</row>
    <row r="3" spans="1:33" ht="15">
      <c r="A3" s="65" t="s">
        <v>2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</row>
    <row r="7" spans="1:33" ht="18.75">
      <c r="A7" s="1"/>
      <c r="B7" s="66" t="s">
        <v>3</v>
      </c>
      <c r="C7" s="67"/>
      <c r="D7" s="2"/>
      <c r="E7" s="2"/>
      <c r="F7" s="3"/>
      <c r="G7" s="3"/>
      <c r="H7" s="3"/>
      <c r="I7" s="3"/>
      <c r="J7" s="68" t="s">
        <v>4</v>
      </c>
      <c r="K7" s="68"/>
      <c r="L7" s="68"/>
      <c r="M7" s="68"/>
      <c r="N7" s="68"/>
      <c r="O7" s="68"/>
      <c r="P7" s="68" t="s">
        <v>5</v>
      </c>
      <c r="Q7" s="68"/>
      <c r="R7" s="68"/>
      <c r="S7" s="68"/>
      <c r="T7" s="68"/>
      <c r="U7" s="68"/>
      <c r="V7" s="68" t="s">
        <v>6</v>
      </c>
      <c r="W7" s="68"/>
      <c r="X7" s="68"/>
      <c r="Y7" s="68"/>
      <c r="Z7" s="68"/>
      <c r="AA7" s="68"/>
      <c r="AB7" s="69" t="s">
        <v>7</v>
      </c>
      <c r="AC7" s="69"/>
      <c r="AD7" s="69"/>
      <c r="AE7" s="69"/>
      <c r="AF7" s="69"/>
      <c r="AG7" s="69"/>
    </row>
    <row r="8" spans="1:33" ht="47.25" thickBot="1">
      <c r="A8" s="4" t="s">
        <v>8</v>
      </c>
      <c r="B8" s="4" t="s">
        <v>9</v>
      </c>
      <c r="C8" s="4" t="s">
        <v>10</v>
      </c>
      <c r="D8" s="4" t="s">
        <v>11</v>
      </c>
      <c r="E8" s="4" t="s">
        <v>12</v>
      </c>
      <c r="F8" s="4" t="s">
        <v>13</v>
      </c>
      <c r="G8" s="5" t="s">
        <v>14</v>
      </c>
      <c r="H8" s="6" t="s">
        <v>15</v>
      </c>
      <c r="I8" s="6" t="s">
        <v>16</v>
      </c>
      <c r="J8" s="7" t="s">
        <v>17</v>
      </c>
      <c r="K8" s="7" t="s">
        <v>18</v>
      </c>
      <c r="L8" s="7" t="s">
        <v>19</v>
      </c>
      <c r="M8" s="7" t="s">
        <v>20</v>
      </c>
      <c r="N8" s="7" t="s">
        <v>21</v>
      </c>
      <c r="O8" s="8" t="s">
        <v>22</v>
      </c>
      <c r="P8" s="7" t="s">
        <v>17</v>
      </c>
      <c r="Q8" s="7" t="s">
        <v>18</v>
      </c>
      <c r="R8" s="7" t="s">
        <v>19</v>
      </c>
      <c r="S8" s="9" t="s">
        <v>23</v>
      </c>
      <c r="T8" s="10" t="s">
        <v>21</v>
      </c>
      <c r="U8" s="8" t="s">
        <v>24</v>
      </c>
      <c r="V8" s="7" t="s">
        <v>17</v>
      </c>
      <c r="W8" s="7" t="s">
        <v>18</v>
      </c>
      <c r="X8" s="7" t="s">
        <v>19</v>
      </c>
      <c r="Y8" s="7" t="s">
        <v>23</v>
      </c>
      <c r="Z8" s="7" t="s">
        <v>21</v>
      </c>
      <c r="AA8" s="8" t="s">
        <v>25</v>
      </c>
      <c r="AB8" s="7" t="s">
        <v>17</v>
      </c>
      <c r="AC8" s="7" t="s">
        <v>18</v>
      </c>
      <c r="AD8" s="7" t="s">
        <v>19</v>
      </c>
      <c r="AE8" s="7" t="s">
        <v>23</v>
      </c>
      <c r="AF8" s="7" t="s">
        <v>21</v>
      </c>
      <c r="AG8" s="8" t="s">
        <v>26</v>
      </c>
    </row>
    <row r="9" spans="1:33" ht="16.5" thickTop="1">
      <c r="A9" s="11">
        <v>1</v>
      </c>
      <c r="B9" s="12" t="s">
        <v>27</v>
      </c>
      <c r="C9" s="12" t="s">
        <v>28</v>
      </c>
      <c r="D9" s="12" t="s">
        <v>29</v>
      </c>
      <c r="E9" s="12" t="s">
        <v>30</v>
      </c>
      <c r="F9" s="13">
        <v>37082</v>
      </c>
      <c r="G9" s="14">
        <v>558747</v>
      </c>
      <c r="H9" s="15">
        <f aca="true" t="shared" si="0" ref="H9:H45">SUM(O9+U9+AA9+AG9)</f>
        <v>52.72</v>
      </c>
      <c r="I9" s="16">
        <f aca="true" t="shared" si="1" ref="I9:I45">COUNTA(J9,P9,V9,AB9)</f>
        <v>4</v>
      </c>
      <c r="J9" s="17">
        <v>4.4</v>
      </c>
      <c r="K9" s="18">
        <v>1.23</v>
      </c>
      <c r="L9" s="18">
        <f aca="true" t="shared" si="2" ref="L9:L45">IF(J9="",0,10-K9)</f>
        <v>8.77</v>
      </c>
      <c r="M9" s="19"/>
      <c r="N9" s="17"/>
      <c r="O9" s="20">
        <f aca="true" t="shared" si="3" ref="O9:O45">SUM(J9+L9-M9+N9)</f>
        <v>13.17</v>
      </c>
      <c r="P9" s="17">
        <v>5</v>
      </c>
      <c r="Q9" s="18">
        <v>2.7</v>
      </c>
      <c r="R9" s="18">
        <f aca="true" t="shared" si="4" ref="R9:R45">IF(P9="",0,10-Q9)</f>
        <v>7.3</v>
      </c>
      <c r="S9" s="19"/>
      <c r="T9" s="17"/>
      <c r="U9" s="20">
        <f aca="true" t="shared" si="5" ref="U9:U45">SUM(P9+R9-S9+T9)</f>
        <v>12.3</v>
      </c>
      <c r="V9" s="17">
        <v>5.3</v>
      </c>
      <c r="W9" s="18">
        <v>1.7</v>
      </c>
      <c r="X9" s="18">
        <f aca="true" t="shared" si="6" ref="X9:X45">IF(V9="",0,10-W9)</f>
        <v>8.3</v>
      </c>
      <c r="Y9" s="19"/>
      <c r="Z9" s="17"/>
      <c r="AA9" s="20">
        <f aca="true" t="shared" si="7" ref="AA9:AA45">SUM(V9+X9-Y9+Z9)</f>
        <v>13.600000000000001</v>
      </c>
      <c r="AB9" s="17">
        <v>5.2</v>
      </c>
      <c r="AC9" s="18">
        <v>1.55</v>
      </c>
      <c r="AD9" s="18">
        <f aca="true" t="shared" si="8" ref="AD9:AD45">IF(AB9="",0,10-AC9)</f>
        <v>8.45</v>
      </c>
      <c r="AE9" s="19"/>
      <c r="AF9" s="17"/>
      <c r="AG9" s="20">
        <f aca="true" t="shared" si="9" ref="AG9:AG45">SUM(AB9+AD9-AE9+AF9)</f>
        <v>13.649999999999999</v>
      </c>
    </row>
    <row r="10" spans="1:33" ht="15.75">
      <c r="A10" s="11">
        <v>2</v>
      </c>
      <c r="B10" s="21" t="s">
        <v>31</v>
      </c>
      <c r="C10" s="21" t="s">
        <v>32</v>
      </c>
      <c r="D10" s="21" t="s">
        <v>33</v>
      </c>
      <c r="E10" s="21" t="s">
        <v>34</v>
      </c>
      <c r="F10" s="22">
        <v>36951</v>
      </c>
      <c r="G10" s="23">
        <v>385644</v>
      </c>
      <c r="H10" s="24">
        <f t="shared" si="0"/>
        <v>50.44</v>
      </c>
      <c r="I10" s="16">
        <f t="shared" si="1"/>
        <v>4</v>
      </c>
      <c r="J10" s="17">
        <v>4.4</v>
      </c>
      <c r="K10" s="18">
        <v>1.06</v>
      </c>
      <c r="L10" s="18">
        <f t="shared" si="2"/>
        <v>8.94</v>
      </c>
      <c r="M10" s="19"/>
      <c r="N10" s="17"/>
      <c r="O10" s="20">
        <f t="shared" si="3"/>
        <v>13.34</v>
      </c>
      <c r="P10" s="17">
        <v>4.6</v>
      </c>
      <c r="Q10" s="18">
        <v>3.5</v>
      </c>
      <c r="R10" s="18">
        <f t="shared" si="4"/>
        <v>6.5</v>
      </c>
      <c r="S10" s="19"/>
      <c r="T10" s="17"/>
      <c r="U10" s="20">
        <f t="shared" si="5"/>
        <v>11.1</v>
      </c>
      <c r="V10" s="17">
        <v>4.8</v>
      </c>
      <c r="W10" s="18">
        <v>2.15</v>
      </c>
      <c r="X10" s="18">
        <f t="shared" si="6"/>
        <v>7.85</v>
      </c>
      <c r="Y10" s="19"/>
      <c r="Z10" s="17"/>
      <c r="AA10" s="20">
        <f t="shared" si="7"/>
        <v>12.649999999999999</v>
      </c>
      <c r="AB10" s="17">
        <v>4.8</v>
      </c>
      <c r="AC10" s="18">
        <v>1.45</v>
      </c>
      <c r="AD10" s="18">
        <f t="shared" si="8"/>
        <v>8.55</v>
      </c>
      <c r="AE10" s="19"/>
      <c r="AF10" s="17"/>
      <c r="AG10" s="20">
        <f t="shared" si="9"/>
        <v>13.350000000000001</v>
      </c>
    </row>
    <row r="11" spans="1:33" ht="15.75">
      <c r="A11" s="11">
        <v>3</v>
      </c>
      <c r="B11" s="21" t="s">
        <v>35</v>
      </c>
      <c r="C11" s="21" t="s">
        <v>36</v>
      </c>
      <c r="D11" s="21" t="s">
        <v>37</v>
      </c>
      <c r="E11" s="21" t="s">
        <v>38</v>
      </c>
      <c r="F11" s="22">
        <v>37098</v>
      </c>
      <c r="G11" s="23">
        <v>303064</v>
      </c>
      <c r="H11" s="24">
        <f t="shared" si="0"/>
        <v>50.269999999999996</v>
      </c>
      <c r="I11" s="16">
        <f t="shared" si="1"/>
        <v>4</v>
      </c>
      <c r="J11" s="17">
        <v>4.4</v>
      </c>
      <c r="K11" s="18">
        <v>1.73</v>
      </c>
      <c r="L11" s="18">
        <f t="shared" si="2"/>
        <v>8.27</v>
      </c>
      <c r="M11" s="19"/>
      <c r="N11" s="17"/>
      <c r="O11" s="20">
        <f t="shared" si="3"/>
        <v>12.67</v>
      </c>
      <c r="P11" s="17">
        <v>5.1</v>
      </c>
      <c r="Q11" s="18">
        <v>1.95</v>
      </c>
      <c r="R11" s="18">
        <f t="shared" si="4"/>
        <v>8.05</v>
      </c>
      <c r="S11" s="19"/>
      <c r="T11" s="17"/>
      <c r="U11" s="20">
        <f t="shared" si="5"/>
        <v>13.15</v>
      </c>
      <c r="V11" s="17">
        <v>4.9</v>
      </c>
      <c r="W11" s="18">
        <v>2.5</v>
      </c>
      <c r="X11" s="18">
        <f t="shared" si="6"/>
        <v>7.5</v>
      </c>
      <c r="Y11" s="19"/>
      <c r="Z11" s="17"/>
      <c r="AA11" s="20">
        <f t="shared" si="7"/>
        <v>12.4</v>
      </c>
      <c r="AB11" s="17">
        <v>5.3</v>
      </c>
      <c r="AC11" s="18">
        <v>2.95</v>
      </c>
      <c r="AD11" s="18">
        <f t="shared" si="8"/>
        <v>7.05</v>
      </c>
      <c r="AE11" s="19">
        <v>0.3</v>
      </c>
      <c r="AF11" s="17"/>
      <c r="AG11" s="20">
        <f t="shared" si="9"/>
        <v>12.049999999999999</v>
      </c>
    </row>
    <row r="12" spans="1:33" ht="15.75">
      <c r="A12" s="11">
        <v>4</v>
      </c>
      <c r="B12" s="21" t="s">
        <v>39</v>
      </c>
      <c r="C12" s="21" t="s">
        <v>40</v>
      </c>
      <c r="D12" s="21" t="s">
        <v>41</v>
      </c>
      <c r="E12" s="21" t="s">
        <v>42</v>
      </c>
      <c r="F12" s="22">
        <v>36940</v>
      </c>
      <c r="G12" s="23">
        <v>264460</v>
      </c>
      <c r="H12" s="24">
        <f t="shared" si="0"/>
        <v>49.900000000000006</v>
      </c>
      <c r="I12" s="16">
        <f t="shared" si="1"/>
        <v>4</v>
      </c>
      <c r="J12" s="17">
        <v>4.4</v>
      </c>
      <c r="K12" s="18">
        <v>1.1</v>
      </c>
      <c r="L12" s="18">
        <f t="shared" si="2"/>
        <v>8.9</v>
      </c>
      <c r="M12" s="19"/>
      <c r="N12" s="17"/>
      <c r="O12" s="20">
        <f t="shared" si="3"/>
        <v>13.3</v>
      </c>
      <c r="P12" s="17">
        <v>2.1</v>
      </c>
      <c r="Q12" s="18">
        <v>1.2</v>
      </c>
      <c r="R12" s="18">
        <f t="shared" si="4"/>
        <v>8.8</v>
      </c>
      <c r="S12" s="19"/>
      <c r="T12" s="17"/>
      <c r="U12" s="20">
        <f t="shared" si="5"/>
        <v>10.9</v>
      </c>
      <c r="V12" s="17">
        <v>4.7</v>
      </c>
      <c r="W12" s="18">
        <v>1.6</v>
      </c>
      <c r="X12" s="18">
        <f t="shared" si="6"/>
        <v>8.4</v>
      </c>
      <c r="Y12" s="19"/>
      <c r="Z12" s="17"/>
      <c r="AA12" s="20">
        <f t="shared" si="7"/>
        <v>13.100000000000001</v>
      </c>
      <c r="AB12" s="17">
        <v>4.6</v>
      </c>
      <c r="AC12" s="18">
        <v>2</v>
      </c>
      <c r="AD12" s="18">
        <f t="shared" si="8"/>
        <v>8</v>
      </c>
      <c r="AE12" s="19"/>
      <c r="AF12" s="17"/>
      <c r="AG12" s="20">
        <f t="shared" si="9"/>
        <v>12.6</v>
      </c>
    </row>
    <row r="13" spans="1:33" ht="15.75">
      <c r="A13" s="11">
        <v>5</v>
      </c>
      <c r="B13" s="21" t="s">
        <v>27</v>
      </c>
      <c r="C13" s="21" t="s">
        <v>28</v>
      </c>
      <c r="D13" s="21" t="s">
        <v>43</v>
      </c>
      <c r="E13" s="21" t="s">
        <v>44</v>
      </c>
      <c r="F13" s="22">
        <v>37092</v>
      </c>
      <c r="G13" s="23">
        <v>347633</v>
      </c>
      <c r="H13" s="24">
        <f t="shared" si="0"/>
        <v>49.050000000000004</v>
      </c>
      <c r="I13" s="16">
        <f t="shared" si="1"/>
        <v>4</v>
      </c>
      <c r="J13" s="17">
        <v>4</v>
      </c>
      <c r="K13" s="18">
        <v>1.4</v>
      </c>
      <c r="L13" s="18">
        <f t="shared" si="2"/>
        <v>8.6</v>
      </c>
      <c r="M13" s="19"/>
      <c r="N13" s="17"/>
      <c r="O13" s="20">
        <f t="shared" si="3"/>
        <v>12.6</v>
      </c>
      <c r="P13" s="17">
        <v>3.3</v>
      </c>
      <c r="Q13" s="18">
        <v>2.55</v>
      </c>
      <c r="R13" s="18">
        <f t="shared" si="4"/>
        <v>7.45</v>
      </c>
      <c r="S13" s="19"/>
      <c r="T13" s="17"/>
      <c r="U13" s="20">
        <f t="shared" si="5"/>
        <v>10.75</v>
      </c>
      <c r="V13" s="17">
        <v>4.9</v>
      </c>
      <c r="W13" s="18">
        <v>2.35</v>
      </c>
      <c r="X13" s="18">
        <f t="shared" si="6"/>
        <v>7.65</v>
      </c>
      <c r="Y13" s="19"/>
      <c r="Z13" s="17"/>
      <c r="AA13" s="20">
        <f t="shared" si="7"/>
        <v>12.55</v>
      </c>
      <c r="AB13" s="17">
        <v>4.9</v>
      </c>
      <c r="AC13" s="18">
        <v>1.75</v>
      </c>
      <c r="AD13" s="18">
        <f t="shared" si="8"/>
        <v>8.25</v>
      </c>
      <c r="AE13" s="19"/>
      <c r="AF13" s="17"/>
      <c r="AG13" s="20">
        <f t="shared" si="9"/>
        <v>13.15</v>
      </c>
    </row>
    <row r="14" spans="1:33" ht="15.75">
      <c r="A14" s="11">
        <v>6</v>
      </c>
      <c r="B14" s="21" t="s">
        <v>45</v>
      </c>
      <c r="C14" s="21" t="s">
        <v>46</v>
      </c>
      <c r="D14" s="21" t="s">
        <v>47</v>
      </c>
      <c r="E14" s="21" t="s">
        <v>48</v>
      </c>
      <c r="F14" s="22">
        <v>36896</v>
      </c>
      <c r="G14" s="23">
        <v>251360</v>
      </c>
      <c r="H14" s="24">
        <f t="shared" si="0"/>
        <v>49.02</v>
      </c>
      <c r="I14" s="16">
        <f t="shared" si="1"/>
        <v>4</v>
      </c>
      <c r="J14" s="17">
        <v>4.4</v>
      </c>
      <c r="K14" s="18">
        <v>1.33</v>
      </c>
      <c r="L14" s="18">
        <f t="shared" si="2"/>
        <v>8.67</v>
      </c>
      <c r="M14" s="19"/>
      <c r="N14" s="17"/>
      <c r="O14" s="20">
        <f t="shared" si="3"/>
        <v>13.07</v>
      </c>
      <c r="P14" s="17">
        <v>4.1</v>
      </c>
      <c r="Q14" s="18">
        <v>3.5</v>
      </c>
      <c r="R14" s="18">
        <f t="shared" si="4"/>
        <v>6.5</v>
      </c>
      <c r="S14" s="19"/>
      <c r="T14" s="17"/>
      <c r="U14" s="20">
        <f t="shared" si="5"/>
        <v>10.6</v>
      </c>
      <c r="V14" s="17">
        <v>4.9</v>
      </c>
      <c r="W14" s="18">
        <v>2.55</v>
      </c>
      <c r="X14" s="18">
        <f t="shared" si="6"/>
        <v>7.45</v>
      </c>
      <c r="Y14" s="19"/>
      <c r="Z14" s="17"/>
      <c r="AA14" s="20">
        <f t="shared" si="7"/>
        <v>12.350000000000001</v>
      </c>
      <c r="AB14" s="17">
        <v>5</v>
      </c>
      <c r="AC14" s="18">
        <v>2</v>
      </c>
      <c r="AD14" s="18">
        <f t="shared" si="8"/>
        <v>8</v>
      </c>
      <c r="AE14" s="19"/>
      <c r="AF14" s="17"/>
      <c r="AG14" s="20">
        <f t="shared" si="9"/>
        <v>13</v>
      </c>
    </row>
    <row r="15" spans="1:33" ht="15.75">
      <c r="A15" s="11">
        <v>7</v>
      </c>
      <c r="B15" s="21" t="s">
        <v>49</v>
      </c>
      <c r="C15" s="21" t="s">
        <v>50</v>
      </c>
      <c r="D15" s="21" t="s">
        <v>51</v>
      </c>
      <c r="E15" s="21" t="s">
        <v>52</v>
      </c>
      <c r="F15" s="22">
        <v>36897</v>
      </c>
      <c r="G15" s="23">
        <v>211789</v>
      </c>
      <c r="H15" s="24">
        <f t="shared" si="0"/>
        <v>48.1</v>
      </c>
      <c r="I15" s="16">
        <f t="shared" si="1"/>
        <v>4</v>
      </c>
      <c r="J15" s="17">
        <v>4.2</v>
      </c>
      <c r="K15" s="18">
        <v>1.1</v>
      </c>
      <c r="L15" s="18">
        <f t="shared" si="2"/>
        <v>8.9</v>
      </c>
      <c r="M15" s="19"/>
      <c r="N15" s="17"/>
      <c r="O15" s="20">
        <f t="shared" si="3"/>
        <v>13.100000000000001</v>
      </c>
      <c r="P15" s="17">
        <v>3.4</v>
      </c>
      <c r="Q15" s="18">
        <v>2.55</v>
      </c>
      <c r="R15" s="18">
        <f t="shared" si="4"/>
        <v>7.45</v>
      </c>
      <c r="S15" s="19"/>
      <c r="T15" s="17"/>
      <c r="U15" s="20">
        <f t="shared" si="5"/>
        <v>10.85</v>
      </c>
      <c r="V15" s="17">
        <v>4.4</v>
      </c>
      <c r="W15" s="18">
        <v>2.65</v>
      </c>
      <c r="X15" s="18">
        <f t="shared" si="6"/>
        <v>7.35</v>
      </c>
      <c r="Y15" s="19"/>
      <c r="Z15" s="17"/>
      <c r="AA15" s="20">
        <f t="shared" si="7"/>
        <v>11.75</v>
      </c>
      <c r="AB15" s="17">
        <v>4.4</v>
      </c>
      <c r="AC15" s="18">
        <v>2</v>
      </c>
      <c r="AD15" s="18">
        <f t="shared" si="8"/>
        <v>8</v>
      </c>
      <c r="AE15" s="19"/>
      <c r="AF15" s="17"/>
      <c r="AG15" s="20">
        <f t="shared" si="9"/>
        <v>12.4</v>
      </c>
    </row>
    <row r="16" spans="1:33" ht="15.75">
      <c r="A16" s="11">
        <v>8</v>
      </c>
      <c r="B16" s="21" t="s">
        <v>53</v>
      </c>
      <c r="C16" s="21" t="s">
        <v>54</v>
      </c>
      <c r="D16" s="21" t="s">
        <v>55</v>
      </c>
      <c r="E16" s="21" t="s">
        <v>56</v>
      </c>
      <c r="F16" s="22">
        <v>37223</v>
      </c>
      <c r="G16" s="23">
        <v>502816</v>
      </c>
      <c r="H16" s="24">
        <f t="shared" si="0"/>
        <v>48.099999999999994</v>
      </c>
      <c r="I16" s="16">
        <f t="shared" si="1"/>
        <v>4</v>
      </c>
      <c r="J16" s="17">
        <v>4</v>
      </c>
      <c r="K16" s="18">
        <v>1.3</v>
      </c>
      <c r="L16" s="18">
        <f t="shared" si="2"/>
        <v>8.7</v>
      </c>
      <c r="M16" s="19"/>
      <c r="N16" s="17"/>
      <c r="O16" s="20">
        <f t="shared" si="3"/>
        <v>12.7</v>
      </c>
      <c r="P16" s="17">
        <v>3</v>
      </c>
      <c r="Q16" s="18">
        <v>3.25</v>
      </c>
      <c r="R16" s="18">
        <f t="shared" si="4"/>
        <v>6.75</v>
      </c>
      <c r="S16" s="19"/>
      <c r="T16" s="17"/>
      <c r="U16" s="20">
        <f t="shared" si="5"/>
        <v>9.75</v>
      </c>
      <c r="V16" s="17">
        <v>5.3</v>
      </c>
      <c r="W16" s="18">
        <v>1.9</v>
      </c>
      <c r="X16" s="18">
        <f t="shared" si="6"/>
        <v>8.1</v>
      </c>
      <c r="Y16" s="19"/>
      <c r="Z16" s="17"/>
      <c r="AA16" s="20">
        <f t="shared" si="7"/>
        <v>13.399999999999999</v>
      </c>
      <c r="AB16" s="17">
        <v>4.1</v>
      </c>
      <c r="AC16" s="18">
        <v>1.85</v>
      </c>
      <c r="AD16" s="18">
        <f t="shared" si="8"/>
        <v>8.15</v>
      </c>
      <c r="AE16" s="19"/>
      <c r="AF16" s="17"/>
      <c r="AG16" s="20">
        <f t="shared" si="9"/>
        <v>12.25</v>
      </c>
    </row>
    <row r="17" spans="1:33" ht="15.75">
      <c r="A17" s="11">
        <v>9</v>
      </c>
      <c r="B17" s="21" t="s">
        <v>57</v>
      </c>
      <c r="C17" s="21" t="s">
        <v>58</v>
      </c>
      <c r="D17" s="21" t="s">
        <v>59</v>
      </c>
      <c r="E17" s="21" t="s">
        <v>38</v>
      </c>
      <c r="F17" s="22">
        <v>37158</v>
      </c>
      <c r="G17" s="23">
        <v>304507</v>
      </c>
      <c r="H17" s="24">
        <f t="shared" si="0"/>
        <v>48.05</v>
      </c>
      <c r="I17" s="16">
        <f t="shared" si="1"/>
        <v>4</v>
      </c>
      <c r="J17" s="17">
        <v>4</v>
      </c>
      <c r="K17" s="18">
        <v>1.5</v>
      </c>
      <c r="L17" s="18">
        <f t="shared" si="2"/>
        <v>8.5</v>
      </c>
      <c r="M17" s="19"/>
      <c r="N17" s="17"/>
      <c r="O17" s="20">
        <f t="shared" si="3"/>
        <v>12.5</v>
      </c>
      <c r="P17" s="17">
        <v>3.7</v>
      </c>
      <c r="Q17" s="18">
        <v>2.9</v>
      </c>
      <c r="R17" s="18">
        <f t="shared" si="4"/>
        <v>7.1</v>
      </c>
      <c r="S17" s="19"/>
      <c r="T17" s="17"/>
      <c r="U17" s="20">
        <f t="shared" si="5"/>
        <v>10.8</v>
      </c>
      <c r="V17" s="17">
        <v>4</v>
      </c>
      <c r="W17" s="18">
        <v>2.3</v>
      </c>
      <c r="X17" s="18">
        <f t="shared" si="6"/>
        <v>7.7</v>
      </c>
      <c r="Y17" s="19"/>
      <c r="Z17" s="17"/>
      <c r="AA17" s="20">
        <f t="shared" si="7"/>
        <v>11.7</v>
      </c>
      <c r="AB17" s="17">
        <v>4.7</v>
      </c>
      <c r="AC17" s="18">
        <v>1.65</v>
      </c>
      <c r="AD17" s="18">
        <f t="shared" si="8"/>
        <v>8.35</v>
      </c>
      <c r="AE17" s="19"/>
      <c r="AF17" s="17"/>
      <c r="AG17" s="20">
        <f t="shared" si="9"/>
        <v>13.05</v>
      </c>
    </row>
    <row r="18" spans="1:33" ht="15.75">
      <c r="A18" s="11">
        <v>10</v>
      </c>
      <c r="B18" s="21" t="s">
        <v>60</v>
      </c>
      <c r="C18" s="21" t="s">
        <v>61</v>
      </c>
      <c r="D18" s="21" t="s">
        <v>62</v>
      </c>
      <c r="E18" s="21" t="s">
        <v>63</v>
      </c>
      <c r="F18" s="22">
        <v>37189</v>
      </c>
      <c r="G18" s="23">
        <v>394289</v>
      </c>
      <c r="H18" s="24">
        <f t="shared" si="0"/>
        <v>47.49</v>
      </c>
      <c r="I18" s="16">
        <f t="shared" si="1"/>
        <v>4</v>
      </c>
      <c r="J18" s="17">
        <v>4</v>
      </c>
      <c r="K18" s="18">
        <v>1.46</v>
      </c>
      <c r="L18" s="18">
        <f t="shared" si="2"/>
        <v>8.54</v>
      </c>
      <c r="M18" s="19"/>
      <c r="N18" s="17"/>
      <c r="O18" s="20">
        <f t="shared" si="3"/>
        <v>12.54</v>
      </c>
      <c r="P18" s="17">
        <v>4.6</v>
      </c>
      <c r="Q18" s="18">
        <v>3.25</v>
      </c>
      <c r="R18" s="18">
        <f t="shared" si="4"/>
        <v>6.75</v>
      </c>
      <c r="S18" s="19"/>
      <c r="T18" s="17"/>
      <c r="U18" s="20">
        <f t="shared" si="5"/>
        <v>11.35</v>
      </c>
      <c r="V18" s="17">
        <v>4.2</v>
      </c>
      <c r="W18" s="18">
        <v>3.6</v>
      </c>
      <c r="X18" s="18">
        <f t="shared" si="6"/>
        <v>6.4</v>
      </c>
      <c r="Y18" s="19">
        <v>0.1</v>
      </c>
      <c r="Z18" s="17"/>
      <c r="AA18" s="20">
        <f t="shared" si="7"/>
        <v>10.500000000000002</v>
      </c>
      <c r="AB18" s="17">
        <v>4.9</v>
      </c>
      <c r="AC18" s="18">
        <v>1.8</v>
      </c>
      <c r="AD18" s="18">
        <f t="shared" si="8"/>
        <v>8.2</v>
      </c>
      <c r="AE18" s="19"/>
      <c r="AF18" s="17"/>
      <c r="AG18" s="20">
        <f t="shared" si="9"/>
        <v>13.1</v>
      </c>
    </row>
    <row r="19" spans="1:33" ht="15.75">
      <c r="A19" s="11">
        <v>11</v>
      </c>
      <c r="B19" s="21" t="s">
        <v>64</v>
      </c>
      <c r="C19" s="21" t="s">
        <v>65</v>
      </c>
      <c r="D19" s="21" t="s">
        <v>66</v>
      </c>
      <c r="E19" s="21" t="s">
        <v>67</v>
      </c>
      <c r="F19" s="22">
        <v>37162</v>
      </c>
      <c r="G19" s="23">
        <v>238337</v>
      </c>
      <c r="H19" s="24">
        <f t="shared" si="0"/>
        <v>47.24</v>
      </c>
      <c r="I19" s="16">
        <f t="shared" si="1"/>
        <v>4</v>
      </c>
      <c r="J19" s="17">
        <v>4</v>
      </c>
      <c r="K19" s="18">
        <v>1.56</v>
      </c>
      <c r="L19" s="18">
        <f t="shared" si="2"/>
        <v>8.44</v>
      </c>
      <c r="M19" s="19"/>
      <c r="N19" s="17"/>
      <c r="O19" s="20">
        <f t="shared" si="3"/>
        <v>12.44</v>
      </c>
      <c r="P19" s="17">
        <v>2.7</v>
      </c>
      <c r="Q19" s="18">
        <v>2.25</v>
      </c>
      <c r="R19" s="18">
        <f t="shared" si="4"/>
        <v>7.75</v>
      </c>
      <c r="S19" s="19"/>
      <c r="T19" s="17"/>
      <c r="U19" s="20">
        <f t="shared" si="5"/>
        <v>10.45</v>
      </c>
      <c r="V19" s="17">
        <v>3.9</v>
      </c>
      <c r="W19" s="18">
        <v>1.7</v>
      </c>
      <c r="X19" s="18">
        <f t="shared" si="6"/>
        <v>8.3</v>
      </c>
      <c r="Y19" s="19"/>
      <c r="Z19" s="17"/>
      <c r="AA19" s="20">
        <f t="shared" si="7"/>
        <v>12.200000000000001</v>
      </c>
      <c r="AB19" s="17">
        <v>3.9</v>
      </c>
      <c r="AC19" s="18">
        <v>1.75</v>
      </c>
      <c r="AD19" s="18">
        <f t="shared" si="8"/>
        <v>8.25</v>
      </c>
      <c r="AE19" s="19"/>
      <c r="AF19" s="17"/>
      <c r="AG19" s="20">
        <f t="shared" si="9"/>
        <v>12.15</v>
      </c>
    </row>
    <row r="20" spans="1:33" ht="15.75">
      <c r="A20" s="11">
        <v>12</v>
      </c>
      <c r="B20" s="21" t="s">
        <v>68</v>
      </c>
      <c r="C20" s="21" t="s">
        <v>69</v>
      </c>
      <c r="D20" s="21" t="s">
        <v>70</v>
      </c>
      <c r="E20" s="21" t="s">
        <v>63</v>
      </c>
      <c r="F20" s="22">
        <v>37219</v>
      </c>
      <c r="G20" s="23">
        <v>288234</v>
      </c>
      <c r="H20" s="24">
        <f t="shared" si="0"/>
        <v>46.9</v>
      </c>
      <c r="I20" s="16">
        <f t="shared" si="1"/>
        <v>4</v>
      </c>
      <c r="J20" s="17">
        <v>3.8</v>
      </c>
      <c r="K20" s="18">
        <v>1.4</v>
      </c>
      <c r="L20" s="18">
        <f t="shared" si="2"/>
        <v>8.6</v>
      </c>
      <c r="M20" s="19"/>
      <c r="N20" s="17"/>
      <c r="O20" s="20">
        <f t="shared" si="3"/>
        <v>12.399999999999999</v>
      </c>
      <c r="P20" s="17">
        <v>2</v>
      </c>
      <c r="Q20" s="18">
        <v>1.55</v>
      </c>
      <c r="R20" s="18">
        <f t="shared" si="4"/>
        <v>8.45</v>
      </c>
      <c r="S20" s="19"/>
      <c r="T20" s="17"/>
      <c r="U20" s="20">
        <f t="shared" si="5"/>
        <v>10.45</v>
      </c>
      <c r="V20" s="17">
        <v>4.3</v>
      </c>
      <c r="W20" s="18">
        <v>2.85</v>
      </c>
      <c r="X20" s="18">
        <f t="shared" si="6"/>
        <v>7.15</v>
      </c>
      <c r="Y20" s="19"/>
      <c r="Z20" s="17"/>
      <c r="AA20" s="20">
        <f t="shared" si="7"/>
        <v>11.45</v>
      </c>
      <c r="AB20" s="17">
        <v>4.7</v>
      </c>
      <c r="AC20" s="18">
        <v>2.1</v>
      </c>
      <c r="AD20" s="18">
        <f t="shared" si="8"/>
        <v>7.9</v>
      </c>
      <c r="AE20" s="19"/>
      <c r="AF20" s="17"/>
      <c r="AG20" s="20">
        <f t="shared" si="9"/>
        <v>12.600000000000001</v>
      </c>
    </row>
    <row r="21" spans="1:33" ht="15.75">
      <c r="A21" s="11">
        <v>13</v>
      </c>
      <c r="B21" s="21" t="s">
        <v>71</v>
      </c>
      <c r="C21" s="21" t="s">
        <v>72</v>
      </c>
      <c r="D21" s="21" t="s">
        <v>73</v>
      </c>
      <c r="E21" s="21" t="s">
        <v>74</v>
      </c>
      <c r="F21" s="22">
        <v>37015</v>
      </c>
      <c r="G21" s="23">
        <v>338938</v>
      </c>
      <c r="H21" s="24">
        <f t="shared" si="0"/>
        <v>46.849999999999994</v>
      </c>
      <c r="I21" s="16">
        <f t="shared" si="1"/>
        <v>4</v>
      </c>
      <c r="J21" s="17">
        <v>4</v>
      </c>
      <c r="K21" s="18">
        <v>1.5</v>
      </c>
      <c r="L21" s="18">
        <f t="shared" si="2"/>
        <v>8.5</v>
      </c>
      <c r="M21" s="19"/>
      <c r="N21" s="17"/>
      <c r="O21" s="20">
        <f t="shared" si="3"/>
        <v>12.5</v>
      </c>
      <c r="P21" s="17">
        <v>2.4</v>
      </c>
      <c r="Q21" s="18">
        <v>2.75</v>
      </c>
      <c r="R21" s="18">
        <f t="shared" si="4"/>
        <v>7.25</v>
      </c>
      <c r="S21" s="19"/>
      <c r="T21" s="17"/>
      <c r="U21" s="20">
        <f t="shared" si="5"/>
        <v>9.65</v>
      </c>
      <c r="V21" s="17">
        <v>4.1</v>
      </c>
      <c r="W21" s="18">
        <v>1.85</v>
      </c>
      <c r="X21" s="18">
        <f t="shared" si="6"/>
        <v>8.15</v>
      </c>
      <c r="Y21" s="19"/>
      <c r="Z21" s="17"/>
      <c r="AA21" s="20">
        <f t="shared" si="7"/>
        <v>12.25</v>
      </c>
      <c r="AB21" s="17">
        <v>4</v>
      </c>
      <c r="AC21" s="18">
        <v>1.55</v>
      </c>
      <c r="AD21" s="18">
        <f t="shared" si="8"/>
        <v>8.45</v>
      </c>
      <c r="AE21" s="19"/>
      <c r="AF21" s="17"/>
      <c r="AG21" s="20">
        <f t="shared" si="9"/>
        <v>12.45</v>
      </c>
    </row>
    <row r="22" spans="1:33" ht="15.75">
      <c r="A22" s="11">
        <v>14</v>
      </c>
      <c r="B22" s="21" t="s">
        <v>53</v>
      </c>
      <c r="C22" s="21" t="s">
        <v>54</v>
      </c>
      <c r="D22" s="21" t="s">
        <v>75</v>
      </c>
      <c r="E22" s="21" t="s">
        <v>76</v>
      </c>
      <c r="F22" s="22">
        <v>37140</v>
      </c>
      <c r="G22" s="23">
        <v>303313</v>
      </c>
      <c r="H22" s="24">
        <f t="shared" si="0"/>
        <v>46.839999999999996</v>
      </c>
      <c r="I22" s="16">
        <f t="shared" si="1"/>
        <v>4</v>
      </c>
      <c r="J22" s="17">
        <v>4</v>
      </c>
      <c r="K22" s="18">
        <v>1.86</v>
      </c>
      <c r="L22" s="18">
        <f t="shared" si="2"/>
        <v>8.14</v>
      </c>
      <c r="M22" s="19">
        <v>0.1</v>
      </c>
      <c r="N22" s="17"/>
      <c r="O22" s="20">
        <f t="shared" si="3"/>
        <v>12.040000000000001</v>
      </c>
      <c r="P22" s="17">
        <v>1.4</v>
      </c>
      <c r="Q22" s="18">
        <v>1.45</v>
      </c>
      <c r="R22" s="18">
        <f t="shared" si="4"/>
        <v>8.55</v>
      </c>
      <c r="S22" s="19"/>
      <c r="T22" s="17"/>
      <c r="U22" s="20">
        <f t="shared" si="5"/>
        <v>9.950000000000001</v>
      </c>
      <c r="V22" s="17">
        <v>4.7</v>
      </c>
      <c r="W22" s="18">
        <v>1.75</v>
      </c>
      <c r="X22" s="18">
        <f t="shared" si="6"/>
        <v>8.25</v>
      </c>
      <c r="Y22" s="19"/>
      <c r="Z22" s="17"/>
      <c r="AA22" s="20">
        <f t="shared" si="7"/>
        <v>12.95</v>
      </c>
      <c r="AB22" s="17">
        <v>4.5</v>
      </c>
      <c r="AC22" s="18">
        <v>2.6</v>
      </c>
      <c r="AD22" s="18">
        <f t="shared" si="8"/>
        <v>7.4</v>
      </c>
      <c r="AE22" s="19"/>
      <c r="AF22" s="17"/>
      <c r="AG22" s="20">
        <f t="shared" si="9"/>
        <v>11.9</v>
      </c>
    </row>
    <row r="23" spans="1:33" ht="15.75">
      <c r="A23" s="11">
        <v>15</v>
      </c>
      <c r="B23" s="21" t="s">
        <v>64</v>
      </c>
      <c r="C23" s="21" t="s">
        <v>65</v>
      </c>
      <c r="D23" s="21" t="s">
        <v>77</v>
      </c>
      <c r="E23" s="21" t="s">
        <v>63</v>
      </c>
      <c r="F23" s="22">
        <v>36914</v>
      </c>
      <c r="G23" s="23">
        <v>238338</v>
      </c>
      <c r="H23" s="24">
        <f t="shared" si="0"/>
        <v>46.59</v>
      </c>
      <c r="I23" s="16">
        <f t="shared" si="1"/>
        <v>4</v>
      </c>
      <c r="J23" s="17">
        <v>4</v>
      </c>
      <c r="K23" s="18">
        <v>0.86</v>
      </c>
      <c r="L23" s="18">
        <f t="shared" si="2"/>
        <v>9.14</v>
      </c>
      <c r="M23" s="19"/>
      <c r="N23" s="17"/>
      <c r="O23" s="20">
        <f t="shared" si="3"/>
        <v>13.14</v>
      </c>
      <c r="P23" s="17">
        <v>3.3</v>
      </c>
      <c r="Q23" s="18">
        <v>2.35</v>
      </c>
      <c r="R23" s="18">
        <f t="shared" si="4"/>
        <v>7.65</v>
      </c>
      <c r="S23" s="19"/>
      <c r="T23" s="17"/>
      <c r="U23" s="20">
        <f t="shared" si="5"/>
        <v>10.95</v>
      </c>
      <c r="V23" s="17">
        <v>4.2</v>
      </c>
      <c r="W23" s="18">
        <v>3.7</v>
      </c>
      <c r="X23" s="18">
        <f t="shared" si="6"/>
        <v>6.3</v>
      </c>
      <c r="Y23" s="19"/>
      <c r="Z23" s="17"/>
      <c r="AA23" s="20">
        <f t="shared" si="7"/>
        <v>10.5</v>
      </c>
      <c r="AB23" s="17">
        <v>4.3</v>
      </c>
      <c r="AC23" s="18">
        <v>2</v>
      </c>
      <c r="AD23" s="18">
        <f t="shared" si="8"/>
        <v>8</v>
      </c>
      <c r="AE23" s="19">
        <v>0.3</v>
      </c>
      <c r="AF23" s="17"/>
      <c r="AG23" s="20">
        <f t="shared" si="9"/>
        <v>12</v>
      </c>
    </row>
    <row r="24" spans="1:33" ht="15.75">
      <c r="A24" s="11">
        <v>16</v>
      </c>
      <c r="B24" s="21" t="s">
        <v>78</v>
      </c>
      <c r="C24" s="21" t="s">
        <v>79</v>
      </c>
      <c r="D24" s="21" t="s">
        <v>80</v>
      </c>
      <c r="E24" s="21" t="s">
        <v>81</v>
      </c>
      <c r="F24" s="22">
        <v>37195</v>
      </c>
      <c r="G24" s="23">
        <v>345026</v>
      </c>
      <c r="H24" s="24">
        <f t="shared" si="0"/>
        <v>46.45</v>
      </c>
      <c r="I24" s="16">
        <f t="shared" si="1"/>
        <v>4</v>
      </c>
      <c r="J24" s="17">
        <v>4.4</v>
      </c>
      <c r="K24" s="18">
        <v>1.4</v>
      </c>
      <c r="L24" s="18">
        <f t="shared" si="2"/>
        <v>8.6</v>
      </c>
      <c r="M24" s="19">
        <v>0.1</v>
      </c>
      <c r="N24" s="17"/>
      <c r="O24" s="20">
        <f t="shared" si="3"/>
        <v>12.9</v>
      </c>
      <c r="P24" s="17">
        <v>4.2</v>
      </c>
      <c r="Q24" s="18">
        <v>4.25</v>
      </c>
      <c r="R24" s="18">
        <f t="shared" si="4"/>
        <v>5.75</v>
      </c>
      <c r="S24" s="19"/>
      <c r="T24" s="17"/>
      <c r="U24" s="20">
        <f t="shared" si="5"/>
        <v>9.95</v>
      </c>
      <c r="V24" s="17">
        <v>4.4</v>
      </c>
      <c r="W24" s="18">
        <v>3.4</v>
      </c>
      <c r="X24" s="18">
        <f t="shared" si="6"/>
        <v>6.6</v>
      </c>
      <c r="Y24" s="19"/>
      <c r="Z24" s="17"/>
      <c r="AA24" s="20">
        <f t="shared" si="7"/>
        <v>11</v>
      </c>
      <c r="AB24" s="17">
        <v>4.6</v>
      </c>
      <c r="AC24" s="18">
        <v>2</v>
      </c>
      <c r="AD24" s="18">
        <f t="shared" si="8"/>
        <v>8</v>
      </c>
      <c r="AE24" s="19"/>
      <c r="AF24" s="17"/>
      <c r="AG24" s="20">
        <f t="shared" si="9"/>
        <v>12.6</v>
      </c>
    </row>
    <row r="25" spans="1:33" ht="15.75">
      <c r="A25" s="11">
        <v>17</v>
      </c>
      <c r="B25" s="21" t="s">
        <v>82</v>
      </c>
      <c r="C25" s="21" t="s">
        <v>83</v>
      </c>
      <c r="D25" s="21" t="s">
        <v>84</v>
      </c>
      <c r="E25" s="21" t="s">
        <v>85</v>
      </c>
      <c r="F25" s="22">
        <v>37123</v>
      </c>
      <c r="G25" s="23">
        <v>265315</v>
      </c>
      <c r="H25" s="24">
        <f t="shared" si="0"/>
        <v>45.989999999999995</v>
      </c>
      <c r="I25" s="16">
        <f t="shared" si="1"/>
        <v>4</v>
      </c>
      <c r="J25" s="17">
        <v>4.4</v>
      </c>
      <c r="K25" s="18">
        <v>1.46</v>
      </c>
      <c r="L25" s="18">
        <f t="shared" si="2"/>
        <v>8.54</v>
      </c>
      <c r="M25" s="19"/>
      <c r="N25" s="17"/>
      <c r="O25" s="20">
        <f t="shared" si="3"/>
        <v>12.94</v>
      </c>
      <c r="P25" s="17">
        <v>3.2</v>
      </c>
      <c r="Q25" s="18">
        <v>2.7</v>
      </c>
      <c r="R25" s="18">
        <f t="shared" si="4"/>
        <v>7.3</v>
      </c>
      <c r="S25" s="19"/>
      <c r="T25" s="17"/>
      <c r="U25" s="20">
        <f t="shared" si="5"/>
        <v>10.5</v>
      </c>
      <c r="V25" s="17">
        <v>4.7</v>
      </c>
      <c r="W25" s="18">
        <v>4.45</v>
      </c>
      <c r="X25" s="18">
        <f t="shared" si="6"/>
        <v>5.55</v>
      </c>
      <c r="Y25" s="19"/>
      <c r="Z25" s="17"/>
      <c r="AA25" s="20">
        <f t="shared" si="7"/>
        <v>10.25</v>
      </c>
      <c r="AB25" s="17">
        <v>4.1</v>
      </c>
      <c r="AC25" s="18">
        <v>1.8</v>
      </c>
      <c r="AD25" s="18">
        <f t="shared" si="8"/>
        <v>8.2</v>
      </c>
      <c r="AE25" s="19"/>
      <c r="AF25" s="17"/>
      <c r="AG25" s="20">
        <f t="shared" si="9"/>
        <v>12.299999999999999</v>
      </c>
    </row>
    <row r="26" spans="1:33" ht="15.75">
      <c r="A26" s="11">
        <v>18</v>
      </c>
      <c r="B26" s="21" t="s">
        <v>78</v>
      </c>
      <c r="C26" s="21" t="s">
        <v>79</v>
      </c>
      <c r="D26" s="21" t="s">
        <v>86</v>
      </c>
      <c r="E26" s="21" t="s">
        <v>87</v>
      </c>
      <c r="F26" s="22">
        <v>37203</v>
      </c>
      <c r="G26" s="23">
        <v>448703</v>
      </c>
      <c r="H26" s="24">
        <f t="shared" si="0"/>
        <v>45.790000000000006</v>
      </c>
      <c r="I26" s="16">
        <f t="shared" si="1"/>
        <v>4</v>
      </c>
      <c r="J26" s="17">
        <v>4</v>
      </c>
      <c r="K26" s="18">
        <v>2.56</v>
      </c>
      <c r="L26" s="18">
        <f t="shared" si="2"/>
        <v>7.4399999999999995</v>
      </c>
      <c r="M26" s="19"/>
      <c r="N26" s="17"/>
      <c r="O26" s="20">
        <f t="shared" si="3"/>
        <v>11.44</v>
      </c>
      <c r="P26" s="17">
        <v>1.5</v>
      </c>
      <c r="Q26" s="18">
        <v>1.85</v>
      </c>
      <c r="R26" s="18">
        <f t="shared" si="4"/>
        <v>8.15</v>
      </c>
      <c r="S26" s="19"/>
      <c r="T26" s="17"/>
      <c r="U26" s="20">
        <f t="shared" si="5"/>
        <v>9.65</v>
      </c>
      <c r="V26" s="17">
        <v>4.1</v>
      </c>
      <c r="W26" s="18">
        <v>2.1</v>
      </c>
      <c r="X26" s="18">
        <f t="shared" si="6"/>
        <v>7.9</v>
      </c>
      <c r="Y26" s="19"/>
      <c r="Z26" s="17"/>
      <c r="AA26" s="20">
        <f t="shared" si="7"/>
        <v>12</v>
      </c>
      <c r="AB26" s="17">
        <v>4.6</v>
      </c>
      <c r="AC26" s="18">
        <v>1.9</v>
      </c>
      <c r="AD26" s="18">
        <f t="shared" si="8"/>
        <v>8.1</v>
      </c>
      <c r="AE26" s="19"/>
      <c r="AF26" s="17"/>
      <c r="AG26" s="20">
        <f t="shared" si="9"/>
        <v>12.7</v>
      </c>
    </row>
    <row r="27" spans="1:33" ht="15.75">
      <c r="A27" s="11">
        <v>19</v>
      </c>
      <c r="B27" s="21" t="s">
        <v>88</v>
      </c>
      <c r="C27" s="21" t="s">
        <v>89</v>
      </c>
      <c r="D27" s="21" t="s">
        <v>90</v>
      </c>
      <c r="E27" s="21" t="s">
        <v>63</v>
      </c>
      <c r="F27" s="22">
        <v>37233</v>
      </c>
      <c r="G27" s="23">
        <v>346773</v>
      </c>
      <c r="H27" s="24">
        <f t="shared" si="0"/>
        <v>45.27</v>
      </c>
      <c r="I27" s="16">
        <f t="shared" si="1"/>
        <v>4</v>
      </c>
      <c r="J27" s="17">
        <v>3.8</v>
      </c>
      <c r="K27" s="18">
        <v>1.73</v>
      </c>
      <c r="L27" s="18">
        <f t="shared" si="2"/>
        <v>8.27</v>
      </c>
      <c r="M27" s="19"/>
      <c r="N27" s="17"/>
      <c r="O27" s="20">
        <f t="shared" si="3"/>
        <v>12.07</v>
      </c>
      <c r="P27" s="17">
        <v>1.8</v>
      </c>
      <c r="Q27" s="18">
        <v>2.35</v>
      </c>
      <c r="R27" s="18">
        <f t="shared" si="4"/>
        <v>7.65</v>
      </c>
      <c r="S27" s="19"/>
      <c r="T27" s="17"/>
      <c r="U27" s="20">
        <f t="shared" si="5"/>
        <v>9.450000000000001</v>
      </c>
      <c r="V27" s="17">
        <v>4.6</v>
      </c>
      <c r="W27" s="18">
        <v>2.75</v>
      </c>
      <c r="X27" s="18">
        <f t="shared" si="6"/>
        <v>7.25</v>
      </c>
      <c r="Y27" s="19"/>
      <c r="Z27" s="17"/>
      <c r="AA27" s="20">
        <f t="shared" si="7"/>
        <v>11.85</v>
      </c>
      <c r="AB27" s="17">
        <v>4</v>
      </c>
      <c r="AC27" s="18">
        <v>2.1</v>
      </c>
      <c r="AD27" s="18">
        <f t="shared" si="8"/>
        <v>7.9</v>
      </c>
      <c r="AE27" s="19"/>
      <c r="AF27" s="17"/>
      <c r="AG27" s="20">
        <f t="shared" si="9"/>
        <v>11.9</v>
      </c>
    </row>
    <row r="28" spans="1:33" ht="15.75">
      <c r="A28" s="11">
        <v>20</v>
      </c>
      <c r="B28" s="25" t="s">
        <v>91</v>
      </c>
      <c r="C28" s="25" t="s">
        <v>92</v>
      </c>
      <c r="D28" s="25" t="s">
        <v>93</v>
      </c>
      <c r="E28" s="25" t="s">
        <v>94</v>
      </c>
      <c r="F28" s="26">
        <v>37180</v>
      </c>
      <c r="G28" s="25">
        <v>395974</v>
      </c>
      <c r="H28" s="24">
        <f t="shared" si="0"/>
        <v>44.5</v>
      </c>
      <c r="I28" s="16">
        <f t="shared" si="1"/>
        <v>4</v>
      </c>
      <c r="J28" s="17">
        <v>4</v>
      </c>
      <c r="K28" s="18">
        <v>1.7</v>
      </c>
      <c r="L28" s="18">
        <f t="shared" si="2"/>
        <v>8.3</v>
      </c>
      <c r="M28" s="19"/>
      <c r="N28" s="17"/>
      <c r="O28" s="20">
        <f t="shared" si="3"/>
        <v>12.3</v>
      </c>
      <c r="P28" s="18">
        <v>2.6</v>
      </c>
      <c r="Q28" s="18">
        <v>3.85</v>
      </c>
      <c r="R28" s="18">
        <f t="shared" si="4"/>
        <v>6.15</v>
      </c>
      <c r="S28" s="19"/>
      <c r="T28" s="17"/>
      <c r="U28" s="20">
        <f t="shared" si="5"/>
        <v>8.75</v>
      </c>
      <c r="V28" s="17">
        <v>4.1</v>
      </c>
      <c r="W28" s="18">
        <v>2.85</v>
      </c>
      <c r="X28" s="18">
        <f t="shared" si="6"/>
        <v>7.15</v>
      </c>
      <c r="Y28" s="19"/>
      <c r="Z28" s="17"/>
      <c r="AA28" s="20">
        <f t="shared" si="7"/>
        <v>11.25</v>
      </c>
      <c r="AB28" s="17">
        <v>4.7</v>
      </c>
      <c r="AC28" s="18">
        <v>2.3</v>
      </c>
      <c r="AD28" s="18">
        <f t="shared" si="8"/>
        <v>7.7</v>
      </c>
      <c r="AE28" s="19">
        <v>0.2</v>
      </c>
      <c r="AF28" s="17"/>
      <c r="AG28" s="20">
        <f t="shared" si="9"/>
        <v>12.200000000000001</v>
      </c>
    </row>
    <row r="29" spans="1:33" ht="15.75">
      <c r="A29" s="11">
        <v>21</v>
      </c>
      <c r="B29" s="21" t="s">
        <v>95</v>
      </c>
      <c r="C29" s="21" t="s">
        <v>96</v>
      </c>
      <c r="D29" s="21" t="s">
        <v>97</v>
      </c>
      <c r="E29" s="21" t="s">
        <v>98</v>
      </c>
      <c r="F29" s="22">
        <v>36909</v>
      </c>
      <c r="G29" s="23">
        <v>291322</v>
      </c>
      <c r="H29" s="24">
        <f t="shared" si="0"/>
        <v>44.370000000000005</v>
      </c>
      <c r="I29" s="16">
        <f t="shared" si="1"/>
        <v>4</v>
      </c>
      <c r="J29" s="17">
        <v>3.8</v>
      </c>
      <c r="K29" s="18">
        <v>0.93</v>
      </c>
      <c r="L29" s="18">
        <f t="shared" si="2"/>
        <v>9.07</v>
      </c>
      <c r="M29" s="19"/>
      <c r="N29" s="17"/>
      <c r="O29" s="20">
        <f t="shared" si="3"/>
        <v>12.870000000000001</v>
      </c>
      <c r="P29" s="17">
        <v>1.2</v>
      </c>
      <c r="Q29" s="18">
        <v>2.65</v>
      </c>
      <c r="R29" s="18">
        <f t="shared" si="4"/>
        <v>7.35</v>
      </c>
      <c r="S29" s="19"/>
      <c r="T29" s="17"/>
      <c r="U29" s="20">
        <f t="shared" si="5"/>
        <v>8.549999999999999</v>
      </c>
      <c r="V29" s="17">
        <v>3.5</v>
      </c>
      <c r="W29" s="18">
        <v>2.25</v>
      </c>
      <c r="X29" s="18">
        <f t="shared" si="6"/>
        <v>7.75</v>
      </c>
      <c r="Y29" s="19"/>
      <c r="Z29" s="17"/>
      <c r="AA29" s="20">
        <f t="shared" si="7"/>
        <v>11.25</v>
      </c>
      <c r="AB29" s="17">
        <v>3.7</v>
      </c>
      <c r="AC29" s="18">
        <v>2</v>
      </c>
      <c r="AD29" s="18">
        <f t="shared" si="8"/>
        <v>8</v>
      </c>
      <c r="AE29" s="19"/>
      <c r="AF29" s="17"/>
      <c r="AG29" s="20">
        <f t="shared" si="9"/>
        <v>11.7</v>
      </c>
    </row>
    <row r="30" spans="1:33" ht="15.75">
      <c r="A30" s="11">
        <v>22</v>
      </c>
      <c r="B30" s="21" t="s">
        <v>99</v>
      </c>
      <c r="C30" s="21" t="s">
        <v>100</v>
      </c>
      <c r="D30" s="21" t="s">
        <v>101</v>
      </c>
      <c r="E30" s="21" t="s">
        <v>102</v>
      </c>
      <c r="F30" s="22">
        <v>37093</v>
      </c>
      <c r="G30" s="23">
        <v>299700</v>
      </c>
      <c r="H30" s="24">
        <f t="shared" si="0"/>
        <v>44.290000000000006</v>
      </c>
      <c r="I30" s="16">
        <f t="shared" si="1"/>
        <v>4</v>
      </c>
      <c r="J30" s="17">
        <v>4.2</v>
      </c>
      <c r="K30" s="18">
        <v>2.06</v>
      </c>
      <c r="L30" s="18">
        <f t="shared" si="2"/>
        <v>7.9399999999999995</v>
      </c>
      <c r="M30" s="19"/>
      <c r="N30" s="17"/>
      <c r="O30" s="20">
        <f t="shared" si="3"/>
        <v>12.14</v>
      </c>
      <c r="P30" s="17">
        <v>2.2</v>
      </c>
      <c r="Q30" s="18">
        <v>2.5</v>
      </c>
      <c r="R30" s="18">
        <f t="shared" si="4"/>
        <v>7.5</v>
      </c>
      <c r="S30" s="19"/>
      <c r="T30" s="17"/>
      <c r="U30" s="20">
        <f t="shared" si="5"/>
        <v>9.7</v>
      </c>
      <c r="V30" s="17">
        <v>3</v>
      </c>
      <c r="W30" s="18">
        <v>2.1</v>
      </c>
      <c r="X30" s="18">
        <f t="shared" si="6"/>
        <v>7.9</v>
      </c>
      <c r="Y30" s="19"/>
      <c r="Z30" s="17"/>
      <c r="AA30" s="20">
        <f t="shared" si="7"/>
        <v>10.9</v>
      </c>
      <c r="AB30" s="17">
        <v>4.2</v>
      </c>
      <c r="AC30" s="18">
        <v>2.65</v>
      </c>
      <c r="AD30" s="18">
        <f t="shared" si="8"/>
        <v>7.35</v>
      </c>
      <c r="AE30" s="19"/>
      <c r="AF30" s="17"/>
      <c r="AG30" s="20">
        <f t="shared" si="9"/>
        <v>11.55</v>
      </c>
    </row>
    <row r="31" spans="1:33" ht="15.75">
      <c r="A31" s="11">
        <v>23</v>
      </c>
      <c r="B31" s="21" t="s">
        <v>103</v>
      </c>
      <c r="C31" s="21" t="s">
        <v>104</v>
      </c>
      <c r="D31" s="21" t="s">
        <v>105</v>
      </c>
      <c r="E31" s="21" t="s">
        <v>106</v>
      </c>
      <c r="F31" s="22">
        <v>37174</v>
      </c>
      <c r="G31" s="23">
        <v>279870</v>
      </c>
      <c r="H31" s="24">
        <f t="shared" si="0"/>
        <v>43.79</v>
      </c>
      <c r="I31" s="16">
        <f t="shared" si="1"/>
        <v>4</v>
      </c>
      <c r="J31" s="17">
        <v>3.8</v>
      </c>
      <c r="K31" s="18">
        <v>1.66</v>
      </c>
      <c r="L31" s="18">
        <f t="shared" si="2"/>
        <v>8.34</v>
      </c>
      <c r="M31" s="19"/>
      <c r="N31" s="17"/>
      <c r="O31" s="20">
        <f t="shared" si="3"/>
        <v>12.14</v>
      </c>
      <c r="P31" s="17">
        <v>1.4</v>
      </c>
      <c r="Q31" s="18">
        <v>2</v>
      </c>
      <c r="R31" s="18">
        <f t="shared" si="4"/>
        <v>8</v>
      </c>
      <c r="S31" s="19"/>
      <c r="T31" s="17"/>
      <c r="U31" s="20">
        <f t="shared" si="5"/>
        <v>9.4</v>
      </c>
      <c r="V31" s="17">
        <v>3.4</v>
      </c>
      <c r="W31" s="18">
        <v>2.8</v>
      </c>
      <c r="X31" s="18">
        <f t="shared" si="6"/>
        <v>7.2</v>
      </c>
      <c r="Y31" s="19"/>
      <c r="Z31" s="17"/>
      <c r="AA31" s="20">
        <f t="shared" si="7"/>
        <v>10.6</v>
      </c>
      <c r="AB31" s="17">
        <v>3.9</v>
      </c>
      <c r="AC31" s="18">
        <v>2.25</v>
      </c>
      <c r="AD31" s="18">
        <f t="shared" si="8"/>
        <v>7.75</v>
      </c>
      <c r="AE31" s="19"/>
      <c r="AF31" s="17"/>
      <c r="AG31" s="20">
        <f t="shared" si="9"/>
        <v>11.65</v>
      </c>
    </row>
    <row r="32" spans="1:33" ht="15.75">
      <c r="A32" s="11">
        <v>24</v>
      </c>
      <c r="B32" s="21" t="s">
        <v>82</v>
      </c>
      <c r="C32" s="21" t="s">
        <v>83</v>
      </c>
      <c r="D32" s="21" t="s">
        <v>107</v>
      </c>
      <c r="E32" s="21" t="s">
        <v>44</v>
      </c>
      <c r="F32" s="22">
        <v>37230</v>
      </c>
      <c r="G32" s="23">
        <v>566688</v>
      </c>
      <c r="H32" s="24">
        <f t="shared" si="0"/>
        <v>43.05</v>
      </c>
      <c r="I32" s="16">
        <f t="shared" si="1"/>
        <v>4</v>
      </c>
      <c r="J32" s="17">
        <v>4</v>
      </c>
      <c r="K32" s="18">
        <v>2.4</v>
      </c>
      <c r="L32" s="18">
        <f t="shared" si="2"/>
        <v>7.6</v>
      </c>
      <c r="M32" s="19"/>
      <c r="N32" s="17"/>
      <c r="O32" s="20">
        <f t="shared" si="3"/>
        <v>11.6</v>
      </c>
      <c r="P32" s="17">
        <v>2.1</v>
      </c>
      <c r="Q32" s="18">
        <v>3.05</v>
      </c>
      <c r="R32" s="18">
        <f t="shared" si="4"/>
        <v>6.95</v>
      </c>
      <c r="S32" s="19"/>
      <c r="T32" s="17"/>
      <c r="U32" s="20">
        <f t="shared" si="5"/>
        <v>9.05</v>
      </c>
      <c r="V32" s="17">
        <v>4.3</v>
      </c>
      <c r="W32" s="18">
        <v>3.15</v>
      </c>
      <c r="X32" s="18">
        <f t="shared" si="6"/>
        <v>6.85</v>
      </c>
      <c r="Y32" s="19"/>
      <c r="Z32" s="17"/>
      <c r="AA32" s="20">
        <f t="shared" si="7"/>
        <v>11.149999999999999</v>
      </c>
      <c r="AB32" s="17">
        <v>3.3</v>
      </c>
      <c r="AC32" s="18">
        <v>2.05</v>
      </c>
      <c r="AD32" s="18">
        <f t="shared" si="8"/>
        <v>7.95</v>
      </c>
      <c r="AE32" s="19"/>
      <c r="AF32" s="17"/>
      <c r="AG32" s="20">
        <f t="shared" si="9"/>
        <v>11.25</v>
      </c>
    </row>
    <row r="33" spans="1:33" ht="15.75">
      <c r="A33" s="11">
        <v>25</v>
      </c>
      <c r="B33" s="21" t="s">
        <v>108</v>
      </c>
      <c r="C33" s="21" t="s">
        <v>109</v>
      </c>
      <c r="D33" s="21" t="s">
        <v>110</v>
      </c>
      <c r="E33" s="21" t="s">
        <v>42</v>
      </c>
      <c r="F33" s="22">
        <v>37102</v>
      </c>
      <c r="G33" s="23">
        <v>256775</v>
      </c>
      <c r="H33" s="24">
        <f t="shared" si="0"/>
        <v>42.5</v>
      </c>
      <c r="I33" s="16">
        <f t="shared" si="1"/>
        <v>4</v>
      </c>
      <c r="J33" s="17">
        <v>4.2</v>
      </c>
      <c r="K33" s="18">
        <v>1.6</v>
      </c>
      <c r="L33" s="18">
        <f t="shared" si="2"/>
        <v>8.4</v>
      </c>
      <c r="M33" s="19"/>
      <c r="N33" s="17"/>
      <c r="O33" s="20">
        <f t="shared" si="3"/>
        <v>12.600000000000001</v>
      </c>
      <c r="P33" s="17">
        <v>3.7</v>
      </c>
      <c r="Q33" s="18">
        <v>3.6</v>
      </c>
      <c r="R33" s="18">
        <f t="shared" si="4"/>
        <v>6.4</v>
      </c>
      <c r="S33" s="19"/>
      <c r="T33" s="17"/>
      <c r="U33" s="20">
        <f t="shared" si="5"/>
        <v>10.100000000000001</v>
      </c>
      <c r="V33" s="17">
        <v>3.7</v>
      </c>
      <c r="W33" s="18">
        <v>5.6</v>
      </c>
      <c r="X33" s="18">
        <f t="shared" si="6"/>
        <v>4.4</v>
      </c>
      <c r="Y33" s="19">
        <v>0.1</v>
      </c>
      <c r="Z33" s="17"/>
      <c r="AA33" s="20">
        <f t="shared" si="7"/>
        <v>8.000000000000002</v>
      </c>
      <c r="AB33" s="17">
        <v>3.4</v>
      </c>
      <c r="AC33" s="18">
        <v>1.6</v>
      </c>
      <c r="AD33" s="18">
        <f t="shared" si="8"/>
        <v>8.4</v>
      </c>
      <c r="AE33" s="19"/>
      <c r="AF33" s="17"/>
      <c r="AG33" s="20">
        <f t="shared" si="9"/>
        <v>11.8</v>
      </c>
    </row>
    <row r="34" spans="1:33" ht="15.75">
      <c r="A34" s="11">
        <v>26</v>
      </c>
      <c r="B34" s="21" t="s">
        <v>31</v>
      </c>
      <c r="C34" s="21" t="s">
        <v>32</v>
      </c>
      <c r="D34" s="21" t="s">
        <v>111</v>
      </c>
      <c r="E34" s="21" t="s">
        <v>48</v>
      </c>
      <c r="F34" s="22">
        <v>36995</v>
      </c>
      <c r="G34" s="23">
        <v>419945</v>
      </c>
      <c r="H34" s="24">
        <f t="shared" si="0"/>
        <v>42.49</v>
      </c>
      <c r="I34" s="16">
        <f t="shared" si="1"/>
        <v>4</v>
      </c>
      <c r="J34" s="17">
        <v>4</v>
      </c>
      <c r="K34" s="18">
        <v>1.86</v>
      </c>
      <c r="L34" s="18">
        <f t="shared" si="2"/>
        <v>8.14</v>
      </c>
      <c r="M34" s="19">
        <v>0.1</v>
      </c>
      <c r="N34" s="17"/>
      <c r="O34" s="20">
        <f t="shared" si="3"/>
        <v>12.040000000000001</v>
      </c>
      <c r="P34" s="17">
        <v>1.4</v>
      </c>
      <c r="Q34" s="18">
        <v>2.15</v>
      </c>
      <c r="R34" s="18">
        <f t="shared" si="4"/>
        <v>7.85</v>
      </c>
      <c r="S34" s="19"/>
      <c r="T34" s="17"/>
      <c r="U34" s="20">
        <f t="shared" si="5"/>
        <v>9.25</v>
      </c>
      <c r="V34" s="17">
        <v>3.7</v>
      </c>
      <c r="W34" s="18">
        <v>3.6</v>
      </c>
      <c r="X34" s="18">
        <f t="shared" si="6"/>
        <v>6.4</v>
      </c>
      <c r="Y34" s="19"/>
      <c r="Z34" s="17"/>
      <c r="AA34" s="20">
        <f t="shared" si="7"/>
        <v>10.100000000000001</v>
      </c>
      <c r="AB34" s="17">
        <v>4</v>
      </c>
      <c r="AC34" s="18">
        <v>2.9</v>
      </c>
      <c r="AD34" s="18">
        <f t="shared" si="8"/>
        <v>7.1</v>
      </c>
      <c r="AE34" s="19"/>
      <c r="AF34" s="17"/>
      <c r="AG34" s="20">
        <f t="shared" si="9"/>
        <v>11.1</v>
      </c>
    </row>
    <row r="35" spans="1:33" ht="15.75">
      <c r="A35" s="11">
        <v>27</v>
      </c>
      <c r="B35" s="21" t="s">
        <v>112</v>
      </c>
      <c r="C35" s="21" t="s">
        <v>113</v>
      </c>
      <c r="D35" s="21" t="s">
        <v>114</v>
      </c>
      <c r="E35" s="21" t="s">
        <v>115</v>
      </c>
      <c r="F35" s="22">
        <v>37195</v>
      </c>
      <c r="G35" s="23">
        <v>505378</v>
      </c>
      <c r="H35" s="24">
        <f t="shared" si="0"/>
        <v>42.29</v>
      </c>
      <c r="I35" s="16">
        <f t="shared" si="1"/>
        <v>4</v>
      </c>
      <c r="J35" s="17">
        <v>3.8</v>
      </c>
      <c r="K35" s="18">
        <v>1.86</v>
      </c>
      <c r="L35" s="18">
        <f t="shared" si="2"/>
        <v>8.14</v>
      </c>
      <c r="M35" s="19"/>
      <c r="N35" s="17"/>
      <c r="O35" s="20">
        <f t="shared" si="3"/>
        <v>11.940000000000001</v>
      </c>
      <c r="P35" s="17">
        <v>2.1</v>
      </c>
      <c r="Q35" s="18">
        <v>3.35</v>
      </c>
      <c r="R35" s="18">
        <f t="shared" si="4"/>
        <v>6.65</v>
      </c>
      <c r="S35" s="19"/>
      <c r="T35" s="17"/>
      <c r="U35" s="20">
        <f t="shared" si="5"/>
        <v>8.75</v>
      </c>
      <c r="V35" s="17">
        <v>3.8</v>
      </c>
      <c r="W35" s="18">
        <v>3.85</v>
      </c>
      <c r="X35" s="18">
        <f t="shared" si="6"/>
        <v>6.15</v>
      </c>
      <c r="Y35" s="19"/>
      <c r="Z35" s="17"/>
      <c r="AA35" s="20">
        <f t="shared" si="7"/>
        <v>9.95</v>
      </c>
      <c r="AB35" s="17">
        <v>3.6</v>
      </c>
      <c r="AC35" s="18">
        <v>1.95</v>
      </c>
      <c r="AD35" s="18">
        <f t="shared" si="8"/>
        <v>8.05</v>
      </c>
      <c r="AE35" s="19"/>
      <c r="AF35" s="17"/>
      <c r="AG35" s="20">
        <f t="shared" si="9"/>
        <v>11.65</v>
      </c>
    </row>
    <row r="36" spans="1:33" ht="15.75">
      <c r="A36" s="11">
        <v>28</v>
      </c>
      <c r="B36" s="21" t="s">
        <v>116</v>
      </c>
      <c r="C36" s="21" t="s">
        <v>117</v>
      </c>
      <c r="D36" s="21" t="s">
        <v>118</v>
      </c>
      <c r="E36" s="21" t="s">
        <v>74</v>
      </c>
      <c r="F36" s="22">
        <v>37136</v>
      </c>
      <c r="G36" s="23">
        <v>302598</v>
      </c>
      <c r="H36" s="24">
        <f t="shared" si="0"/>
        <v>41.970000000000006</v>
      </c>
      <c r="I36" s="16">
        <f t="shared" si="1"/>
        <v>4</v>
      </c>
      <c r="J36" s="17">
        <v>2.6</v>
      </c>
      <c r="K36" s="18">
        <v>1.63</v>
      </c>
      <c r="L36" s="18">
        <f t="shared" si="2"/>
        <v>8.370000000000001</v>
      </c>
      <c r="M36" s="19">
        <v>0.1</v>
      </c>
      <c r="N36" s="17"/>
      <c r="O36" s="20">
        <f t="shared" si="3"/>
        <v>10.870000000000001</v>
      </c>
      <c r="P36" s="17">
        <v>1</v>
      </c>
      <c r="Q36" s="18">
        <v>2.85</v>
      </c>
      <c r="R36" s="18">
        <f t="shared" si="4"/>
        <v>7.15</v>
      </c>
      <c r="S36" s="19"/>
      <c r="T36" s="17"/>
      <c r="U36" s="20">
        <f t="shared" si="5"/>
        <v>8.15</v>
      </c>
      <c r="V36" s="17">
        <v>3.8</v>
      </c>
      <c r="W36" s="18">
        <v>2.05</v>
      </c>
      <c r="X36" s="18">
        <f t="shared" si="6"/>
        <v>7.95</v>
      </c>
      <c r="Y36" s="19"/>
      <c r="Z36" s="17"/>
      <c r="AA36" s="20">
        <f t="shared" si="7"/>
        <v>11.75</v>
      </c>
      <c r="AB36" s="17">
        <v>3.8</v>
      </c>
      <c r="AC36" s="18">
        <v>2.5</v>
      </c>
      <c r="AD36" s="18">
        <f t="shared" si="8"/>
        <v>7.5</v>
      </c>
      <c r="AE36" s="19">
        <v>0.1</v>
      </c>
      <c r="AF36" s="17"/>
      <c r="AG36" s="20">
        <f t="shared" si="9"/>
        <v>11.200000000000001</v>
      </c>
    </row>
    <row r="37" spans="1:33" ht="15.75">
      <c r="A37" s="11">
        <v>29</v>
      </c>
      <c r="B37" s="21" t="s">
        <v>119</v>
      </c>
      <c r="C37" s="21" t="s">
        <v>120</v>
      </c>
      <c r="D37" s="21" t="s">
        <v>121</v>
      </c>
      <c r="E37" s="21" t="s">
        <v>63</v>
      </c>
      <c r="F37" s="22">
        <v>36981</v>
      </c>
      <c r="G37" s="23">
        <v>250286</v>
      </c>
      <c r="H37" s="24">
        <f t="shared" si="0"/>
        <v>41.839999999999996</v>
      </c>
      <c r="I37" s="16">
        <f t="shared" si="1"/>
        <v>4</v>
      </c>
      <c r="J37" s="17">
        <v>4</v>
      </c>
      <c r="K37" s="18">
        <v>1.76</v>
      </c>
      <c r="L37" s="18">
        <f t="shared" si="2"/>
        <v>8.24</v>
      </c>
      <c r="M37" s="19"/>
      <c r="N37" s="17"/>
      <c r="O37" s="20">
        <f t="shared" si="3"/>
        <v>12.24</v>
      </c>
      <c r="P37" s="17">
        <v>1.5</v>
      </c>
      <c r="Q37" s="18">
        <v>3.65</v>
      </c>
      <c r="R37" s="18">
        <f t="shared" si="4"/>
        <v>6.35</v>
      </c>
      <c r="S37" s="19"/>
      <c r="T37" s="17"/>
      <c r="U37" s="20">
        <f t="shared" si="5"/>
        <v>7.85</v>
      </c>
      <c r="V37" s="17">
        <v>4</v>
      </c>
      <c r="W37" s="18">
        <v>3.05</v>
      </c>
      <c r="X37" s="18">
        <f t="shared" si="6"/>
        <v>6.95</v>
      </c>
      <c r="Y37" s="19">
        <v>0.1</v>
      </c>
      <c r="Z37" s="17"/>
      <c r="AA37" s="20">
        <f t="shared" si="7"/>
        <v>10.85</v>
      </c>
      <c r="AB37" s="17">
        <v>4</v>
      </c>
      <c r="AC37" s="18">
        <v>3</v>
      </c>
      <c r="AD37" s="18">
        <f t="shared" si="8"/>
        <v>7</v>
      </c>
      <c r="AE37" s="19">
        <v>0.1</v>
      </c>
      <c r="AF37" s="17"/>
      <c r="AG37" s="20">
        <f t="shared" si="9"/>
        <v>10.9</v>
      </c>
    </row>
    <row r="38" spans="1:33" ht="15.75">
      <c r="A38" s="11">
        <v>30</v>
      </c>
      <c r="B38" s="21" t="s">
        <v>122</v>
      </c>
      <c r="C38" s="21" t="s">
        <v>123</v>
      </c>
      <c r="D38" s="21" t="s">
        <v>124</v>
      </c>
      <c r="E38" s="21" t="s">
        <v>125</v>
      </c>
      <c r="F38" s="22">
        <v>37193</v>
      </c>
      <c r="G38" s="23">
        <v>292117</v>
      </c>
      <c r="H38" s="24">
        <f t="shared" si="0"/>
        <v>41.239999999999995</v>
      </c>
      <c r="I38" s="16">
        <f t="shared" si="1"/>
        <v>4</v>
      </c>
      <c r="J38" s="17">
        <v>4</v>
      </c>
      <c r="K38" s="18">
        <v>2.46</v>
      </c>
      <c r="L38" s="18">
        <f t="shared" si="2"/>
        <v>7.54</v>
      </c>
      <c r="M38" s="19">
        <v>0.3</v>
      </c>
      <c r="N38" s="17"/>
      <c r="O38" s="20">
        <f t="shared" si="3"/>
        <v>11.239999999999998</v>
      </c>
      <c r="P38" s="17">
        <v>1.4</v>
      </c>
      <c r="Q38" s="18">
        <v>3.55</v>
      </c>
      <c r="R38" s="18">
        <f t="shared" si="4"/>
        <v>6.45</v>
      </c>
      <c r="S38" s="19"/>
      <c r="T38" s="17"/>
      <c r="U38" s="20">
        <f t="shared" si="5"/>
        <v>7.85</v>
      </c>
      <c r="V38" s="17">
        <v>4.1</v>
      </c>
      <c r="W38" s="18">
        <v>3.05</v>
      </c>
      <c r="X38" s="18">
        <f t="shared" si="6"/>
        <v>6.95</v>
      </c>
      <c r="Y38" s="19"/>
      <c r="Z38" s="17"/>
      <c r="AA38" s="20">
        <f t="shared" si="7"/>
        <v>11.05</v>
      </c>
      <c r="AB38" s="17">
        <v>3.8</v>
      </c>
      <c r="AC38" s="18">
        <v>2.7</v>
      </c>
      <c r="AD38" s="18">
        <f t="shared" si="8"/>
        <v>7.3</v>
      </c>
      <c r="AE38" s="19"/>
      <c r="AF38" s="17"/>
      <c r="AG38" s="20">
        <f t="shared" si="9"/>
        <v>11.1</v>
      </c>
    </row>
    <row r="39" spans="1:33" ht="15.75">
      <c r="A39" s="11">
        <v>31</v>
      </c>
      <c r="B39" s="21" t="s">
        <v>126</v>
      </c>
      <c r="C39" s="21" t="s">
        <v>127</v>
      </c>
      <c r="D39" s="21" t="s">
        <v>128</v>
      </c>
      <c r="E39" s="21" t="s">
        <v>129</v>
      </c>
      <c r="F39" s="22">
        <v>36892</v>
      </c>
      <c r="G39" s="23">
        <v>177416</v>
      </c>
      <c r="H39" s="24">
        <f t="shared" si="0"/>
        <v>40.269999999999996</v>
      </c>
      <c r="I39" s="16">
        <f t="shared" si="1"/>
        <v>4</v>
      </c>
      <c r="J39" s="17">
        <v>2.6</v>
      </c>
      <c r="K39" s="18">
        <v>0.73</v>
      </c>
      <c r="L39" s="18">
        <f t="shared" si="2"/>
        <v>9.27</v>
      </c>
      <c r="M39" s="19"/>
      <c r="N39" s="17"/>
      <c r="O39" s="20">
        <f t="shared" si="3"/>
        <v>11.87</v>
      </c>
      <c r="P39" s="17">
        <v>1.4</v>
      </c>
      <c r="Q39" s="18">
        <v>2.5</v>
      </c>
      <c r="R39" s="18">
        <f t="shared" si="4"/>
        <v>7.5</v>
      </c>
      <c r="S39" s="19"/>
      <c r="T39" s="17"/>
      <c r="U39" s="20">
        <f t="shared" si="5"/>
        <v>8.9</v>
      </c>
      <c r="V39" s="17">
        <v>3.7</v>
      </c>
      <c r="W39" s="18">
        <v>4.8</v>
      </c>
      <c r="X39" s="18">
        <f t="shared" si="6"/>
        <v>5.2</v>
      </c>
      <c r="Y39" s="19">
        <v>0.1</v>
      </c>
      <c r="Z39" s="17"/>
      <c r="AA39" s="20">
        <f t="shared" si="7"/>
        <v>8.8</v>
      </c>
      <c r="AB39" s="17">
        <v>3.5</v>
      </c>
      <c r="AC39" s="18">
        <v>2.8</v>
      </c>
      <c r="AD39" s="18">
        <f t="shared" si="8"/>
        <v>7.2</v>
      </c>
      <c r="AE39" s="19"/>
      <c r="AF39" s="17"/>
      <c r="AG39" s="20">
        <f t="shared" si="9"/>
        <v>10.7</v>
      </c>
    </row>
    <row r="40" spans="1:33" ht="15.75">
      <c r="A40" s="11">
        <v>32</v>
      </c>
      <c r="B40" s="21" t="s">
        <v>130</v>
      </c>
      <c r="C40" s="21" t="s">
        <v>131</v>
      </c>
      <c r="D40" s="21" t="s">
        <v>132</v>
      </c>
      <c r="E40" s="21" t="s">
        <v>133</v>
      </c>
      <c r="F40" s="22">
        <v>36911</v>
      </c>
      <c r="G40" s="23">
        <v>509410</v>
      </c>
      <c r="H40" s="24">
        <f t="shared" si="0"/>
        <v>39.870000000000005</v>
      </c>
      <c r="I40" s="16">
        <f t="shared" si="1"/>
        <v>4</v>
      </c>
      <c r="J40" s="17">
        <v>3</v>
      </c>
      <c r="K40" s="18">
        <v>2.13</v>
      </c>
      <c r="L40" s="18">
        <f t="shared" si="2"/>
        <v>7.87</v>
      </c>
      <c r="M40" s="19"/>
      <c r="N40" s="17"/>
      <c r="O40" s="20">
        <f t="shared" si="3"/>
        <v>10.870000000000001</v>
      </c>
      <c r="P40" s="17">
        <v>1.4</v>
      </c>
      <c r="Q40" s="18">
        <v>3.5</v>
      </c>
      <c r="R40" s="18">
        <f t="shared" si="4"/>
        <v>6.5</v>
      </c>
      <c r="S40" s="19"/>
      <c r="T40" s="17"/>
      <c r="U40" s="20">
        <f t="shared" si="5"/>
        <v>7.9</v>
      </c>
      <c r="V40" s="17">
        <v>3.6</v>
      </c>
      <c r="W40" s="18">
        <v>3.3</v>
      </c>
      <c r="X40" s="18">
        <f t="shared" si="6"/>
        <v>6.7</v>
      </c>
      <c r="Y40" s="19">
        <v>0.1</v>
      </c>
      <c r="Z40" s="17"/>
      <c r="AA40" s="20">
        <f t="shared" si="7"/>
        <v>10.200000000000001</v>
      </c>
      <c r="AB40" s="17">
        <v>3.5</v>
      </c>
      <c r="AC40" s="18">
        <v>2.6</v>
      </c>
      <c r="AD40" s="18">
        <f t="shared" si="8"/>
        <v>7.4</v>
      </c>
      <c r="AE40" s="19"/>
      <c r="AF40" s="17"/>
      <c r="AG40" s="20">
        <f t="shared" si="9"/>
        <v>10.9</v>
      </c>
    </row>
    <row r="41" spans="1:33" ht="15.75">
      <c r="A41" s="11">
        <v>33</v>
      </c>
      <c r="B41" s="21" t="s">
        <v>134</v>
      </c>
      <c r="C41" s="21" t="s">
        <v>135</v>
      </c>
      <c r="D41" s="21" t="s">
        <v>136</v>
      </c>
      <c r="E41" s="21" t="s">
        <v>63</v>
      </c>
      <c r="F41" s="22">
        <v>37234</v>
      </c>
      <c r="G41" s="23">
        <v>563673</v>
      </c>
      <c r="H41" s="24">
        <f t="shared" si="0"/>
        <v>39.040000000000006</v>
      </c>
      <c r="I41" s="16">
        <f t="shared" si="1"/>
        <v>4</v>
      </c>
      <c r="J41" s="17">
        <v>4</v>
      </c>
      <c r="K41" s="18">
        <v>3.06</v>
      </c>
      <c r="L41" s="18">
        <f t="shared" si="2"/>
        <v>6.9399999999999995</v>
      </c>
      <c r="M41" s="19"/>
      <c r="N41" s="17"/>
      <c r="O41" s="20">
        <f t="shared" si="3"/>
        <v>10.94</v>
      </c>
      <c r="P41" s="17">
        <v>1.6</v>
      </c>
      <c r="Q41" s="18">
        <v>3.15</v>
      </c>
      <c r="R41" s="18">
        <f t="shared" si="4"/>
        <v>6.85</v>
      </c>
      <c r="S41" s="19"/>
      <c r="T41" s="17"/>
      <c r="U41" s="20">
        <f t="shared" si="5"/>
        <v>8.45</v>
      </c>
      <c r="V41" s="17">
        <v>2.7</v>
      </c>
      <c r="W41" s="18">
        <v>4</v>
      </c>
      <c r="X41" s="18">
        <f t="shared" si="6"/>
        <v>6</v>
      </c>
      <c r="Y41" s="19">
        <v>0.1</v>
      </c>
      <c r="Z41" s="17"/>
      <c r="AA41" s="20">
        <f t="shared" si="7"/>
        <v>8.6</v>
      </c>
      <c r="AB41" s="17">
        <v>3.5</v>
      </c>
      <c r="AC41" s="18">
        <v>2.45</v>
      </c>
      <c r="AD41" s="18">
        <f t="shared" si="8"/>
        <v>7.55</v>
      </c>
      <c r="AE41" s="19"/>
      <c r="AF41" s="17"/>
      <c r="AG41" s="20">
        <f t="shared" si="9"/>
        <v>11.05</v>
      </c>
    </row>
    <row r="42" spans="1:33" ht="15.75">
      <c r="A42" s="11">
        <v>34</v>
      </c>
      <c r="B42" s="21" t="s">
        <v>116</v>
      </c>
      <c r="C42" s="21" t="s">
        <v>117</v>
      </c>
      <c r="D42" s="21" t="s">
        <v>137</v>
      </c>
      <c r="E42" s="21" t="s">
        <v>138</v>
      </c>
      <c r="F42" s="22">
        <v>37040</v>
      </c>
      <c r="G42" s="23">
        <v>445814</v>
      </c>
      <c r="H42" s="24">
        <f t="shared" si="0"/>
        <v>37.19</v>
      </c>
      <c r="I42" s="16">
        <f t="shared" si="1"/>
        <v>4</v>
      </c>
      <c r="J42" s="17">
        <v>2.6</v>
      </c>
      <c r="K42" s="18">
        <v>1.96</v>
      </c>
      <c r="L42" s="18">
        <f t="shared" si="2"/>
        <v>8.04</v>
      </c>
      <c r="M42" s="19">
        <v>0.1</v>
      </c>
      <c r="N42" s="17"/>
      <c r="O42" s="20">
        <f t="shared" si="3"/>
        <v>10.54</v>
      </c>
      <c r="P42" s="17">
        <v>1</v>
      </c>
      <c r="Q42" s="18">
        <v>3.25</v>
      </c>
      <c r="R42" s="18">
        <f t="shared" si="4"/>
        <v>6.75</v>
      </c>
      <c r="S42" s="19"/>
      <c r="T42" s="17"/>
      <c r="U42" s="20">
        <f t="shared" si="5"/>
        <v>7.75</v>
      </c>
      <c r="V42" s="17">
        <v>3.1</v>
      </c>
      <c r="W42" s="18">
        <v>3.3</v>
      </c>
      <c r="X42" s="18">
        <f t="shared" si="6"/>
        <v>6.7</v>
      </c>
      <c r="Y42" s="19"/>
      <c r="Z42" s="17"/>
      <c r="AA42" s="20">
        <f t="shared" si="7"/>
        <v>9.8</v>
      </c>
      <c r="AB42" s="17">
        <v>3.6</v>
      </c>
      <c r="AC42" s="18">
        <v>4.4</v>
      </c>
      <c r="AD42" s="18">
        <f t="shared" si="8"/>
        <v>5.6</v>
      </c>
      <c r="AE42" s="19">
        <v>0.1</v>
      </c>
      <c r="AF42" s="17"/>
      <c r="AG42" s="20">
        <f t="shared" si="9"/>
        <v>9.1</v>
      </c>
    </row>
    <row r="43" spans="1:33" ht="15.75">
      <c r="A43" s="11">
        <v>35</v>
      </c>
      <c r="B43" s="21" t="s">
        <v>139</v>
      </c>
      <c r="C43" s="21" t="s">
        <v>140</v>
      </c>
      <c r="D43" s="21" t="s">
        <v>141</v>
      </c>
      <c r="E43" s="21" t="s">
        <v>142</v>
      </c>
      <c r="F43" s="22">
        <v>36893</v>
      </c>
      <c r="G43" s="23">
        <v>265039</v>
      </c>
      <c r="H43" s="24">
        <f t="shared" si="0"/>
        <v>37.15</v>
      </c>
      <c r="I43" s="16">
        <f t="shared" si="1"/>
        <v>4</v>
      </c>
      <c r="J43" s="17">
        <v>2.4</v>
      </c>
      <c r="K43" s="18">
        <v>1.5</v>
      </c>
      <c r="L43" s="18">
        <f t="shared" si="2"/>
        <v>8.5</v>
      </c>
      <c r="M43" s="19"/>
      <c r="N43" s="17"/>
      <c r="O43" s="20">
        <f t="shared" si="3"/>
        <v>10.9</v>
      </c>
      <c r="P43" s="17">
        <v>1.4</v>
      </c>
      <c r="Q43" s="18">
        <v>4.5</v>
      </c>
      <c r="R43" s="18">
        <f t="shared" si="4"/>
        <v>5.5</v>
      </c>
      <c r="S43" s="19"/>
      <c r="T43" s="17"/>
      <c r="U43" s="20">
        <f t="shared" si="5"/>
        <v>6.9</v>
      </c>
      <c r="V43" s="17">
        <v>4</v>
      </c>
      <c r="W43" s="18">
        <v>5.2</v>
      </c>
      <c r="X43" s="18">
        <f t="shared" si="6"/>
        <v>4.8</v>
      </c>
      <c r="Y43" s="19">
        <v>0.1</v>
      </c>
      <c r="Z43" s="17"/>
      <c r="AA43" s="20">
        <f t="shared" si="7"/>
        <v>8.700000000000001</v>
      </c>
      <c r="AB43" s="17">
        <v>3.8</v>
      </c>
      <c r="AC43" s="18">
        <v>3.15</v>
      </c>
      <c r="AD43" s="18">
        <f t="shared" si="8"/>
        <v>6.85</v>
      </c>
      <c r="AE43" s="19"/>
      <c r="AF43" s="17"/>
      <c r="AG43" s="20">
        <f t="shared" si="9"/>
        <v>10.649999999999999</v>
      </c>
    </row>
    <row r="44" spans="1:33" ht="15.75">
      <c r="A44" s="11">
        <v>36</v>
      </c>
      <c r="B44" s="21" t="s">
        <v>130</v>
      </c>
      <c r="C44" s="21" t="s">
        <v>131</v>
      </c>
      <c r="D44" s="21" t="s">
        <v>143</v>
      </c>
      <c r="E44" s="21" t="s">
        <v>74</v>
      </c>
      <c r="F44" s="22">
        <v>36908</v>
      </c>
      <c r="G44" s="23">
        <v>246773</v>
      </c>
      <c r="H44" s="24">
        <f t="shared" si="0"/>
        <v>36.120000000000005</v>
      </c>
      <c r="I44" s="16">
        <f t="shared" si="1"/>
        <v>4</v>
      </c>
      <c r="J44" s="17">
        <v>3.8</v>
      </c>
      <c r="K44" s="18">
        <v>1.63</v>
      </c>
      <c r="L44" s="18">
        <f t="shared" si="2"/>
        <v>8.370000000000001</v>
      </c>
      <c r="M44" s="19"/>
      <c r="N44" s="17"/>
      <c r="O44" s="20">
        <f t="shared" si="3"/>
        <v>12.170000000000002</v>
      </c>
      <c r="P44" s="17">
        <v>1.1</v>
      </c>
      <c r="Q44" s="18">
        <v>3.25</v>
      </c>
      <c r="R44" s="18">
        <f t="shared" si="4"/>
        <v>6.75</v>
      </c>
      <c r="S44" s="19">
        <v>4</v>
      </c>
      <c r="T44" s="17"/>
      <c r="U44" s="20">
        <f t="shared" si="5"/>
        <v>3.8499999999999996</v>
      </c>
      <c r="V44" s="17">
        <v>3.6</v>
      </c>
      <c r="W44" s="18">
        <v>4.85</v>
      </c>
      <c r="X44" s="18">
        <f t="shared" si="6"/>
        <v>5.15</v>
      </c>
      <c r="Y44" s="19">
        <v>0.1</v>
      </c>
      <c r="Z44" s="17"/>
      <c r="AA44" s="20">
        <f t="shared" si="7"/>
        <v>8.65</v>
      </c>
      <c r="AB44" s="17">
        <v>3.9</v>
      </c>
      <c r="AC44" s="18">
        <v>2.45</v>
      </c>
      <c r="AD44" s="18">
        <f t="shared" si="8"/>
        <v>7.55</v>
      </c>
      <c r="AE44" s="19"/>
      <c r="AF44" s="17"/>
      <c r="AG44" s="20">
        <f t="shared" si="9"/>
        <v>11.45</v>
      </c>
    </row>
    <row r="45" spans="1:33" ht="15.75">
      <c r="A45" s="11">
        <v>37</v>
      </c>
      <c r="B45" s="27" t="s">
        <v>144</v>
      </c>
      <c r="C45" s="27" t="s">
        <v>145</v>
      </c>
      <c r="D45" s="27" t="s">
        <v>146</v>
      </c>
      <c r="E45" s="27" t="s">
        <v>147</v>
      </c>
      <c r="F45" s="28">
        <v>37121</v>
      </c>
      <c r="G45" s="29">
        <v>302742</v>
      </c>
      <c r="H45" s="15">
        <f t="shared" si="0"/>
        <v>23.65</v>
      </c>
      <c r="I45" s="30">
        <f t="shared" si="1"/>
        <v>3</v>
      </c>
      <c r="J45" s="31"/>
      <c r="K45" s="32"/>
      <c r="L45" s="32">
        <f t="shared" si="2"/>
        <v>0</v>
      </c>
      <c r="M45" s="33"/>
      <c r="N45" s="31"/>
      <c r="O45" s="34">
        <f t="shared" si="3"/>
        <v>0</v>
      </c>
      <c r="P45" s="31">
        <v>3.5</v>
      </c>
      <c r="Q45" s="32">
        <v>2.15</v>
      </c>
      <c r="R45" s="32">
        <f t="shared" si="4"/>
        <v>7.85</v>
      </c>
      <c r="S45" s="33"/>
      <c r="T45" s="31"/>
      <c r="U45" s="34">
        <f t="shared" si="5"/>
        <v>11.35</v>
      </c>
      <c r="V45" s="31">
        <v>5</v>
      </c>
      <c r="W45" s="32">
        <v>4.15</v>
      </c>
      <c r="X45" s="32">
        <f t="shared" si="6"/>
        <v>5.85</v>
      </c>
      <c r="Y45" s="33">
        <v>0.1</v>
      </c>
      <c r="Z45" s="31"/>
      <c r="AA45" s="34">
        <f t="shared" si="7"/>
        <v>10.75</v>
      </c>
      <c r="AB45" s="31">
        <v>0.7</v>
      </c>
      <c r="AC45" s="32">
        <v>1.15</v>
      </c>
      <c r="AD45" s="32">
        <f t="shared" si="8"/>
        <v>8.85</v>
      </c>
      <c r="AE45" s="33">
        <v>8</v>
      </c>
      <c r="AF45" s="31"/>
      <c r="AG45" s="34">
        <f t="shared" si="9"/>
        <v>1.549999999999999</v>
      </c>
    </row>
    <row r="49" spans="1:33" ht="18.75">
      <c r="A49" s="1"/>
      <c r="B49" s="66" t="s">
        <v>148</v>
      </c>
      <c r="C49" s="67"/>
      <c r="D49" s="2"/>
      <c r="E49" s="2"/>
      <c r="F49" s="3"/>
      <c r="G49" s="3"/>
      <c r="H49" s="3"/>
      <c r="I49" s="3"/>
      <c r="J49" s="68" t="s">
        <v>4</v>
      </c>
      <c r="K49" s="68"/>
      <c r="L49" s="68"/>
      <c r="M49" s="68"/>
      <c r="N49" s="68"/>
      <c r="O49" s="68"/>
      <c r="P49" s="68" t="s">
        <v>5</v>
      </c>
      <c r="Q49" s="68"/>
      <c r="R49" s="68"/>
      <c r="S49" s="68"/>
      <c r="T49" s="68"/>
      <c r="U49" s="68"/>
      <c r="V49" s="68" t="s">
        <v>6</v>
      </c>
      <c r="W49" s="68"/>
      <c r="X49" s="68"/>
      <c r="Y49" s="68"/>
      <c r="Z49" s="68"/>
      <c r="AA49" s="68"/>
      <c r="AB49" s="69" t="s">
        <v>7</v>
      </c>
      <c r="AC49" s="69"/>
      <c r="AD49" s="69"/>
      <c r="AE49" s="69"/>
      <c r="AF49" s="69"/>
      <c r="AG49" s="69"/>
    </row>
    <row r="50" spans="1:33" ht="47.25" thickBot="1">
      <c r="A50" s="4" t="s">
        <v>8</v>
      </c>
      <c r="B50" s="4" t="s">
        <v>9</v>
      </c>
      <c r="C50" s="4" t="s">
        <v>10</v>
      </c>
      <c r="D50" s="4" t="s">
        <v>11</v>
      </c>
      <c r="E50" s="4" t="s">
        <v>12</v>
      </c>
      <c r="F50" s="35" t="s">
        <v>13</v>
      </c>
      <c r="G50" s="5" t="s">
        <v>149</v>
      </c>
      <c r="H50" s="6" t="s">
        <v>15</v>
      </c>
      <c r="I50" s="6" t="s">
        <v>16</v>
      </c>
      <c r="J50" s="7" t="s">
        <v>17</v>
      </c>
      <c r="K50" s="7" t="s">
        <v>18</v>
      </c>
      <c r="L50" s="7" t="s">
        <v>19</v>
      </c>
      <c r="M50" s="7" t="s">
        <v>20</v>
      </c>
      <c r="N50" s="7" t="s">
        <v>21</v>
      </c>
      <c r="O50" s="8" t="s">
        <v>22</v>
      </c>
      <c r="P50" s="7" t="s">
        <v>17</v>
      </c>
      <c r="Q50" s="7" t="s">
        <v>18</v>
      </c>
      <c r="R50" s="7" t="s">
        <v>19</v>
      </c>
      <c r="S50" s="9" t="s">
        <v>23</v>
      </c>
      <c r="T50" s="10" t="s">
        <v>21</v>
      </c>
      <c r="U50" s="8" t="s">
        <v>24</v>
      </c>
      <c r="V50" s="7" t="s">
        <v>17</v>
      </c>
      <c r="W50" s="7" t="s">
        <v>18</v>
      </c>
      <c r="X50" s="7" t="s">
        <v>19</v>
      </c>
      <c r="Y50" s="7" t="s">
        <v>23</v>
      </c>
      <c r="Z50" s="7" t="s">
        <v>21</v>
      </c>
      <c r="AA50" s="8" t="s">
        <v>150</v>
      </c>
      <c r="AB50" s="7" t="s">
        <v>17</v>
      </c>
      <c r="AC50" s="7" t="s">
        <v>18</v>
      </c>
      <c r="AD50" s="7" t="s">
        <v>19</v>
      </c>
      <c r="AE50" s="7" t="s">
        <v>23</v>
      </c>
      <c r="AF50" s="7" t="s">
        <v>21</v>
      </c>
      <c r="AG50" s="8" t="s">
        <v>26</v>
      </c>
    </row>
    <row r="51" spans="1:33" ht="16.5" thickTop="1">
      <c r="A51" s="36">
        <v>1</v>
      </c>
      <c r="B51" s="37" t="s">
        <v>144</v>
      </c>
      <c r="C51" s="37" t="s">
        <v>145</v>
      </c>
      <c r="D51" s="37" t="s">
        <v>151</v>
      </c>
      <c r="E51" s="37" t="s">
        <v>152</v>
      </c>
      <c r="F51" s="38">
        <v>36765</v>
      </c>
      <c r="G51" s="37" t="s">
        <v>153</v>
      </c>
      <c r="H51" s="15">
        <f aca="true" t="shared" si="10" ref="H51:H86">SUM(O51+U51+AA51+AG51)</f>
        <v>51.849999999999994</v>
      </c>
      <c r="I51" s="39">
        <f aca="true" t="shared" si="11" ref="I51:I86">COUNTA(J51,P51,V51,AB51)</f>
        <v>4</v>
      </c>
      <c r="J51" s="40">
        <v>4.4</v>
      </c>
      <c r="K51" s="41">
        <v>0.9</v>
      </c>
      <c r="L51" s="41">
        <f aca="true" t="shared" si="12" ref="L51:L86">IF(J51="",0,10-K51)</f>
        <v>9.1</v>
      </c>
      <c r="M51" s="42"/>
      <c r="N51" s="40"/>
      <c r="O51" s="43">
        <f aca="true" t="shared" si="13" ref="O51:O86">SUM(J51+L51-M51+N51)</f>
        <v>13.5</v>
      </c>
      <c r="P51" s="40">
        <v>4.7</v>
      </c>
      <c r="Q51" s="41">
        <v>3.05</v>
      </c>
      <c r="R51" s="41">
        <f aca="true" t="shared" si="14" ref="R51:R86">IF(P51="",0,10-Q51)</f>
        <v>6.95</v>
      </c>
      <c r="S51" s="42"/>
      <c r="T51" s="40"/>
      <c r="U51" s="43">
        <f aca="true" t="shared" si="15" ref="U51:U86">SUM(P51+R51-S51+T51)</f>
        <v>11.65</v>
      </c>
      <c r="V51" s="40">
        <v>5</v>
      </c>
      <c r="W51" s="41">
        <v>1.8</v>
      </c>
      <c r="X51" s="41">
        <f aca="true" t="shared" si="16" ref="X51:X86">IF(V51="",0,10-W51)</f>
        <v>8.2</v>
      </c>
      <c r="Y51" s="42"/>
      <c r="Z51" s="40"/>
      <c r="AA51" s="43">
        <f aca="true" t="shared" si="17" ref="AA51:AA86">SUM(V51+X51-Y51+Z51)</f>
        <v>13.2</v>
      </c>
      <c r="AB51" s="40">
        <v>4.9</v>
      </c>
      <c r="AC51" s="41">
        <v>1.4</v>
      </c>
      <c r="AD51" s="41">
        <f aca="true" t="shared" si="18" ref="AD51:AD86">IF(AB51="",0,10-AC51)</f>
        <v>8.6</v>
      </c>
      <c r="AE51" s="42"/>
      <c r="AF51" s="40"/>
      <c r="AG51" s="43">
        <f aca="true" t="shared" si="19" ref="AG51:AG86">SUM(AB51+AD51-AE51+AF51)</f>
        <v>13.5</v>
      </c>
    </row>
    <row r="52" spans="1:33" ht="15.75">
      <c r="A52" s="36">
        <v>2</v>
      </c>
      <c r="B52" s="44" t="s">
        <v>60</v>
      </c>
      <c r="C52" s="44" t="s">
        <v>61</v>
      </c>
      <c r="D52" s="44" t="s">
        <v>154</v>
      </c>
      <c r="E52" s="44" t="s">
        <v>155</v>
      </c>
      <c r="F52" s="45">
        <v>36586</v>
      </c>
      <c r="G52" s="37" t="s">
        <v>153</v>
      </c>
      <c r="H52" s="46">
        <f t="shared" si="10"/>
        <v>50.384</v>
      </c>
      <c r="I52" s="39">
        <f t="shared" si="11"/>
        <v>4</v>
      </c>
      <c r="J52" s="40">
        <v>4</v>
      </c>
      <c r="K52" s="41">
        <v>1.566</v>
      </c>
      <c r="L52" s="41">
        <f t="shared" si="12"/>
        <v>8.434</v>
      </c>
      <c r="M52" s="42"/>
      <c r="N52" s="40"/>
      <c r="O52" s="43">
        <f t="shared" si="13"/>
        <v>12.434</v>
      </c>
      <c r="P52" s="40">
        <v>4</v>
      </c>
      <c r="Q52" s="41">
        <v>2.2</v>
      </c>
      <c r="R52" s="41">
        <f t="shared" si="14"/>
        <v>7.8</v>
      </c>
      <c r="S52" s="42"/>
      <c r="T52" s="40"/>
      <c r="U52" s="43">
        <f t="shared" si="15"/>
        <v>11.8</v>
      </c>
      <c r="V52" s="40">
        <v>4.5</v>
      </c>
      <c r="W52" s="41">
        <v>1.3</v>
      </c>
      <c r="X52" s="41">
        <f t="shared" si="16"/>
        <v>8.7</v>
      </c>
      <c r="Y52" s="42"/>
      <c r="Z52" s="40"/>
      <c r="AA52" s="43">
        <f t="shared" si="17"/>
        <v>13.2</v>
      </c>
      <c r="AB52" s="40">
        <v>4.8</v>
      </c>
      <c r="AC52" s="41">
        <v>1.55</v>
      </c>
      <c r="AD52" s="41">
        <f t="shared" si="18"/>
        <v>8.45</v>
      </c>
      <c r="AE52" s="42">
        <v>0.3</v>
      </c>
      <c r="AF52" s="40"/>
      <c r="AG52" s="43">
        <f t="shared" si="19"/>
        <v>12.95</v>
      </c>
    </row>
    <row r="53" spans="1:33" ht="15.75">
      <c r="A53" s="36">
        <v>3</v>
      </c>
      <c r="B53" s="44" t="s">
        <v>156</v>
      </c>
      <c r="C53" s="44" t="s">
        <v>157</v>
      </c>
      <c r="D53" s="44" t="s">
        <v>158</v>
      </c>
      <c r="E53" s="44" t="s">
        <v>159</v>
      </c>
      <c r="F53" s="45">
        <v>36438</v>
      </c>
      <c r="G53" s="37" t="s">
        <v>153</v>
      </c>
      <c r="H53" s="46">
        <f t="shared" si="10"/>
        <v>50.084</v>
      </c>
      <c r="I53" s="39">
        <f t="shared" si="11"/>
        <v>4</v>
      </c>
      <c r="J53" s="40">
        <v>4.4</v>
      </c>
      <c r="K53" s="41">
        <v>0.766</v>
      </c>
      <c r="L53" s="41">
        <f t="shared" si="12"/>
        <v>9.234</v>
      </c>
      <c r="M53" s="42"/>
      <c r="N53" s="40"/>
      <c r="O53" s="43">
        <f t="shared" si="13"/>
        <v>13.634</v>
      </c>
      <c r="P53" s="40">
        <v>4.8</v>
      </c>
      <c r="Q53" s="41">
        <v>2.55</v>
      </c>
      <c r="R53" s="41">
        <f t="shared" si="14"/>
        <v>7.45</v>
      </c>
      <c r="S53" s="42"/>
      <c r="T53" s="40"/>
      <c r="U53" s="43">
        <f t="shared" si="15"/>
        <v>12.25</v>
      </c>
      <c r="V53" s="40">
        <v>4.6</v>
      </c>
      <c r="W53" s="41">
        <v>3.5</v>
      </c>
      <c r="X53" s="41">
        <f t="shared" si="16"/>
        <v>6.5</v>
      </c>
      <c r="Y53" s="42"/>
      <c r="Z53" s="40"/>
      <c r="AA53" s="43">
        <f t="shared" si="17"/>
        <v>11.1</v>
      </c>
      <c r="AB53" s="40">
        <v>4.8</v>
      </c>
      <c r="AC53" s="41">
        <v>1.7</v>
      </c>
      <c r="AD53" s="41">
        <f t="shared" si="18"/>
        <v>8.3</v>
      </c>
      <c r="AE53" s="42"/>
      <c r="AF53" s="40"/>
      <c r="AG53" s="43">
        <f t="shared" si="19"/>
        <v>13.100000000000001</v>
      </c>
    </row>
    <row r="54" spans="1:33" ht="15.75">
      <c r="A54" s="36">
        <v>4</v>
      </c>
      <c r="B54" s="44" t="s">
        <v>108</v>
      </c>
      <c r="C54" s="44" t="s">
        <v>109</v>
      </c>
      <c r="D54" s="44" t="s">
        <v>160</v>
      </c>
      <c r="E54" s="44" t="s">
        <v>161</v>
      </c>
      <c r="F54" s="45">
        <v>36506</v>
      </c>
      <c r="G54" s="37" t="s">
        <v>153</v>
      </c>
      <c r="H54" s="46">
        <f t="shared" si="10"/>
        <v>49.85</v>
      </c>
      <c r="I54" s="39">
        <f t="shared" si="11"/>
        <v>4</v>
      </c>
      <c r="J54" s="40">
        <v>5</v>
      </c>
      <c r="K54" s="41">
        <v>1.6</v>
      </c>
      <c r="L54" s="41">
        <f t="shared" si="12"/>
        <v>8.4</v>
      </c>
      <c r="M54" s="42"/>
      <c r="N54" s="40"/>
      <c r="O54" s="43">
        <f t="shared" si="13"/>
        <v>13.4</v>
      </c>
      <c r="P54" s="40">
        <v>3.4</v>
      </c>
      <c r="Q54" s="41">
        <v>3.35</v>
      </c>
      <c r="R54" s="41">
        <f t="shared" si="14"/>
        <v>6.65</v>
      </c>
      <c r="S54" s="42"/>
      <c r="T54" s="40"/>
      <c r="U54" s="43">
        <f t="shared" si="15"/>
        <v>10.05</v>
      </c>
      <c r="V54" s="40">
        <v>5</v>
      </c>
      <c r="W54" s="41">
        <v>2.1</v>
      </c>
      <c r="X54" s="41">
        <f t="shared" si="16"/>
        <v>7.9</v>
      </c>
      <c r="Y54" s="42"/>
      <c r="Z54" s="40"/>
      <c r="AA54" s="43">
        <f t="shared" si="17"/>
        <v>12.9</v>
      </c>
      <c r="AB54" s="40">
        <v>5.1</v>
      </c>
      <c r="AC54" s="41">
        <v>1.6</v>
      </c>
      <c r="AD54" s="41">
        <f t="shared" si="18"/>
        <v>8.4</v>
      </c>
      <c r="AE54" s="42"/>
      <c r="AF54" s="40"/>
      <c r="AG54" s="43">
        <f t="shared" si="19"/>
        <v>13.5</v>
      </c>
    </row>
    <row r="55" spans="1:33" ht="15.75">
      <c r="A55" s="36">
        <v>5</v>
      </c>
      <c r="B55" s="44" t="s">
        <v>122</v>
      </c>
      <c r="C55" s="44" t="s">
        <v>123</v>
      </c>
      <c r="D55" s="44" t="s">
        <v>162</v>
      </c>
      <c r="E55" s="44" t="s">
        <v>115</v>
      </c>
      <c r="F55" s="45">
        <v>36782</v>
      </c>
      <c r="G55" s="37" t="s">
        <v>153</v>
      </c>
      <c r="H55" s="46">
        <f t="shared" si="10"/>
        <v>49.417</v>
      </c>
      <c r="I55" s="39">
        <f t="shared" si="11"/>
        <v>4</v>
      </c>
      <c r="J55" s="40">
        <v>4.4</v>
      </c>
      <c r="K55" s="41">
        <v>1.033</v>
      </c>
      <c r="L55" s="41">
        <f t="shared" si="12"/>
        <v>8.967</v>
      </c>
      <c r="M55" s="42"/>
      <c r="N55" s="40"/>
      <c r="O55" s="43">
        <f t="shared" si="13"/>
        <v>13.367</v>
      </c>
      <c r="P55" s="40">
        <v>4.1</v>
      </c>
      <c r="Q55" s="41">
        <v>2.4</v>
      </c>
      <c r="R55" s="41">
        <f t="shared" si="14"/>
        <v>7.6</v>
      </c>
      <c r="S55" s="42"/>
      <c r="T55" s="40"/>
      <c r="U55" s="43">
        <f t="shared" si="15"/>
        <v>11.7</v>
      </c>
      <c r="V55" s="40">
        <v>4.9</v>
      </c>
      <c r="W55" s="41">
        <v>3.3</v>
      </c>
      <c r="X55" s="41">
        <f t="shared" si="16"/>
        <v>6.7</v>
      </c>
      <c r="Y55" s="42"/>
      <c r="Z55" s="40"/>
      <c r="AA55" s="43">
        <f t="shared" si="17"/>
        <v>11.600000000000001</v>
      </c>
      <c r="AB55" s="40">
        <v>5</v>
      </c>
      <c r="AC55" s="41">
        <v>2.25</v>
      </c>
      <c r="AD55" s="41">
        <f t="shared" si="18"/>
        <v>7.75</v>
      </c>
      <c r="AE55" s="42"/>
      <c r="AF55" s="40"/>
      <c r="AG55" s="43">
        <f t="shared" si="19"/>
        <v>12.75</v>
      </c>
    </row>
    <row r="56" spans="1:33" ht="15.75">
      <c r="A56" s="36">
        <v>6</v>
      </c>
      <c r="B56" s="44" t="s">
        <v>108</v>
      </c>
      <c r="C56" s="44" t="s">
        <v>109</v>
      </c>
      <c r="D56" s="44" t="s">
        <v>163</v>
      </c>
      <c r="E56" s="44" t="s">
        <v>164</v>
      </c>
      <c r="F56" s="45">
        <v>36574</v>
      </c>
      <c r="G56" s="37" t="s">
        <v>153</v>
      </c>
      <c r="H56" s="46">
        <f t="shared" si="10"/>
        <v>48.81699999999999</v>
      </c>
      <c r="I56" s="39">
        <f t="shared" si="11"/>
        <v>4</v>
      </c>
      <c r="J56" s="40">
        <v>4.4</v>
      </c>
      <c r="K56" s="41">
        <v>1.033</v>
      </c>
      <c r="L56" s="41">
        <f t="shared" si="12"/>
        <v>8.967</v>
      </c>
      <c r="M56" s="42"/>
      <c r="N56" s="40"/>
      <c r="O56" s="43">
        <f t="shared" si="13"/>
        <v>13.367</v>
      </c>
      <c r="P56" s="40">
        <v>3</v>
      </c>
      <c r="Q56" s="41">
        <v>3</v>
      </c>
      <c r="R56" s="41">
        <f t="shared" si="14"/>
        <v>7</v>
      </c>
      <c r="S56" s="42"/>
      <c r="T56" s="40"/>
      <c r="U56" s="43">
        <f t="shared" si="15"/>
        <v>10</v>
      </c>
      <c r="V56" s="40">
        <v>4.3</v>
      </c>
      <c r="W56" s="41">
        <v>1.9</v>
      </c>
      <c r="X56" s="41">
        <f t="shared" si="16"/>
        <v>8.1</v>
      </c>
      <c r="Y56" s="42"/>
      <c r="Z56" s="40"/>
      <c r="AA56" s="43">
        <f t="shared" si="17"/>
        <v>12.399999999999999</v>
      </c>
      <c r="AB56" s="40">
        <v>4.7</v>
      </c>
      <c r="AC56" s="41">
        <v>1.65</v>
      </c>
      <c r="AD56" s="41">
        <f t="shared" si="18"/>
        <v>8.35</v>
      </c>
      <c r="AE56" s="42"/>
      <c r="AF56" s="40"/>
      <c r="AG56" s="43">
        <f t="shared" si="19"/>
        <v>13.05</v>
      </c>
    </row>
    <row r="57" spans="1:33" ht="15.75">
      <c r="A57" s="36">
        <v>7</v>
      </c>
      <c r="B57" s="44" t="s">
        <v>165</v>
      </c>
      <c r="C57" s="44" t="s">
        <v>166</v>
      </c>
      <c r="D57" s="44" t="s">
        <v>167</v>
      </c>
      <c r="E57" s="44" t="s">
        <v>168</v>
      </c>
      <c r="F57" s="45">
        <v>36733</v>
      </c>
      <c r="G57" s="37" t="s">
        <v>153</v>
      </c>
      <c r="H57" s="46">
        <f t="shared" si="10"/>
        <v>47.949999999999996</v>
      </c>
      <c r="I57" s="39">
        <f t="shared" si="11"/>
        <v>4</v>
      </c>
      <c r="J57" s="40">
        <v>4</v>
      </c>
      <c r="K57" s="41">
        <v>1.6</v>
      </c>
      <c r="L57" s="41">
        <f t="shared" si="12"/>
        <v>8.4</v>
      </c>
      <c r="M57" s="42"/>
      <c r="N57" s="40"/>
      <c r="O57" s="43">
        <f t="shared" si="13"/>
        <v>12.4</v>
      </c>
      <c r="P57" s="40">
        <v>3.4</v>
      </c>
      <c r="Q57" s="41">
        <v>2.15</v>
      </c>
      <c r="R57" s="41">
        <f t="shared" si="14"/>
        <v>7.85</v>
      </c>
      <c r="S57" s="42"/>
      <c r="T57" s="40"/>
      <c r="U57" s="43">
        <f t="shared" si="15"/>
        <v>11.25</v>
      </c>
      <c r="V57" s="40">
        <v>3.9</v>
      </c>
      <c r="W57" s="41">
        <v>2</v>
      </c>
      <c r="X57" s="41">
        <f t="shared" si="16"/>
        <v>8</v>
      </c>
      <c r="Y57" s="42"/>
      <c r="Z57" s="40"/>
      <c r="AA57" s="43">
        <f t="shared" si="17"/>
        <v>11.9</v>
      </c>
      <c r="AB57" s="40">
        <v>4.5</v>
      </c>
      <c r="AC57" s="41">
        <v>1.9</v>
      </c>
      <c r="AD57" s="41">
        <f t="shared" si="18"/>
        <v>8.1</v>
      </c>
      <c r="AE57" s="42">
        <v>0.2</v>
      </c>
      <c r="AF57" s="40"/>
      <c r="AG57" s="43">
        <f t="shared" si="19"/>
        <v>12.4</v>
      </c>
    </row>
    <row r="58" spans="1:33" ht="15.75">
      <c r="A58" s="36">
        <v>8</v>
      </c>
      <c r="B58" s="44" t="s">
        <v>53</v>
      </c>
      <c r="C58" s="44" t="s">
        <v>54</v>
      </c>
      <c r="D58" s="44" t="s">
        <v>169</v>
      </c>
      <c r="E58" s="44" t="s">
        <v>170</v>
      </c>
      <c r="F58" s="45">
        <v>36481</v>
      </c>
      <c r="G58" s="37" t="s">
        <v>153</v>
      </c>
      <c r="H58" s="46">
        <f t="shared" si="10"/>
        <v>47.85</v>
      </c>
      <c r="I58" s="39">
        <f t="shared" si="11"/>
        <v>4</v>
      </c>
      <c r="J58" s="40">
        <v>4.4</v>
      </c>
      <c r="K58" s="41">
        <v>0.9</v>
      </c>
      <c r="L58" s="41">
        <f t="shared" si="12"/>
        <v>9.1</v>
      </c>
      <c r="M58" s="42"/>
      <c r="N58" s="40"/>
      <c r="O58" s="43">
        <f t="shared" si="13"/>
        <v>13.5</v>
      </c>
      <c r="P58" s="40">
        <v>3.2</v>
      </c>
      <c r="Q58" s="41">
        <v>2.65</v>
      </c>
      <c r="R58" s="41">
        <f t="shared" si="14"/>
        <v>7.35</v>
      </c>
      <c r="S58" s="42"/>
      <c r="T58" s="40"/>
      <c r="U58" s="43">
        <f t="shared" si="15"/>
        <v>10.55</v>
      </c>
      <c r="V58" s="40">
        <v>4.3</v>
      </c>
      <c r="W58" s="41">
        <v>3.65</v>
      </c>
      <c r="X58" s="41">
        <f t="shared" si="16"/>
        <v>6.35</v>
      </c>
      <c r="Y58" s="42"/>
      <c r="Z58" s="40"/>
      <c r="AA58" s="43">
        <f t="shared" si="17"/>
        <v>10.649999999999999</v>
      </c>
      <c r="AB58" s="40">
        <v>4.9</v>
      </c>
      <c r="AC58" s="41">
        <v>1.75</v>
      </c>
      <c r="AD58" s="41">
        <f t="shared" si="18"/>
        <v>8.25</v>
      </c>
      <c r="AE58" s="42"/>
      <c r="AF58" s="40"/>
      <c r="AG58" s="43">
        <f t="shared" si="19"/>
        <v>13.15</v>
      </c>
    </row>
    <row r="59" spans="1:33" ht="15.75">
      <c r="A59" s="36">
        <v>9</v>
      </c>
      <c r="B59" s="44" t="s">
        <v>53</v>
      </c>
      <c r="C59" s="44" t="s">
        <v>54</v>
      </c>
      <c r="D59" s="44" t="s">
        <v>171</v>
      </c>
      <c r="E59" s="44" t="s">
        <v>172</v>
      </c>
      <c r="F59" s="45">
        <v>36194</v>
      </c>
      <c r="G59" s="37" t="s">
        <v>153</v>
      </c>
      <c r="H59" s="46">
        <f t="shared" si="10"/>
        <v>46.967</v>
      </c>
      <c r="I59" s="39">
        <f t="shared" si="11"/>
        <v>4</v>
      </c>
      <c r="J59" s="40">
        <v>4.2</v>
      </c>
      <c r="K59" s="41">
        <v>1.333</v>
      </c>
      <c r="L59" s="41">
        <f t="shared" si="12"/>
        <v>8.667</v>
      </c>
      <c r="M59" s="42"/>
      <c r="N59" s="40"/>
      <c r="O59" s="43">
        <f t="shared" si="13"/>
        <v>12.867</v>
      </c>
      <c r="P59" s="40">
        <v>1.4</v>
      </c>
      <c r="Q59" s="41">
        <v>1.05</v>
      </c>
      <c r="R59" s="41">
        <f t="shared" si="14"/>
        <v>8.95</v>
      </c>
      <c r="S59" s="42"/>
      <c r="T59" s="40"/>
      <c r="U59" s="43">
        <f t="shared" si="15"/>
        <v>10.35</v>
      </c>
      <c r="V59" s="40">
        <v>4.2</v>
      </c>
      <c r="W59" s="41">
        <v>2.4</v>
      </c>
      <c r="X59" s="41">
        <f t="shared" si="16"/>
        <v>7.6</v>
      </c>
      <c r="Y59" s="42"/>
      <c r="Z59" s="40"/>
      <c r="AA59" s="43">
        <f t="shared" si="17"/>
        <v>11.8</v>
      </c>
      <c r="AB59" s="40">
        <v>3.9</v>
      </c>
      <c r="AC59" s="41">
        <v>1.85</v>
      </c>
      <c r="AD59" s="41">
        <f t="shared" si="18"/>
        <v>8.15</v>
      </c>
      <c r="AE59" s="42">
        <v>0.1</v>
      </c>
      <c r="AF59" s="40"/>
      <c r="AG59" s="43">
        <f t="shared" si="19"/>
        <v>11.950000000000001</v>
      </c>
    </row>
    <row r="60" spans="1:33" ht="15.75">
      <c r="A60" s="36">
        <v>10</v>
      </c>
      <c r="B60" s="44" t="s">
        <v>64</v>
      </c>
      <c r="C60" s="44" t="s">
        <v>65</v>
      </c>
      <c r="D60" s="44" t="s">
        <v>173</v>
      </c>
      <c r="E60" s="44" t="s">
        <v>174</v>
      </c>
      <c r="F60" s="45">
        <v>36711</v>
      </c>
      <c r="G60" s="37" t="s">
        <v>153</v>
      </c>
      <c r="H60" s="46">
        <f t="shared" si="10"/>
        <v>46.917</v>
      </c>
      <c r="I60" s="39">
        <f t="shared" si="11"/>
        <v>4</v>
      </c>
      <c r="J60" s="40">
        <v>4.4</v>
      </c>
      <c r="K60" s="41">
        <v>1.533</v>
      </c>
      <c r="L60" s="41">
        <f t="shared" si="12"/>
        <v>8.467</v>
      </c>
      <c r="M60" s="42"/>
      <c r="N60" s="40"/>
      <c r="O60" s="43">
        <f t="shared" si="13"/>
        <v>12.867</v>
      </c>
      <c r="P60" s="40">
        <v>2.6</v>
      </c>
      <c r="Q60" s="41">
        <v>2.35</v>
      </c>
      <c r="R60" s="41">
        <f t="shared" si="14"/>
        <v>7.65</v>
      </c>
      <c r="S60" s="42"/>
      <c r="T60" s="40"/>
      <c r="U60" s="43">
        <f t="shared" si="15"/>
        <v>10.25</v>
      </c>
      <c r="V60" s="40">
        <v>4.7</v>
      </c>
      <c r="W60" s="41">
        <v>3.5</v>
      </c>
      <c r="X60" s="41">
        <f t="shared" si="16"/>
        <v>6.5</v>
      </c>
      <c r="Y60" s="42"/>
      <c r="Z60" s="40"/>
      <c r="AA60" s="43">
        <f t="shared" si="17"/>
        <v>11.2</v>
      </c>
      <c r="AB60" s="40">
        <v>4.4</v>
      </c>
      <c r="AC60" s="41">
        <v>1.8</v>
      </c>
      <c r="AD60" s="41">
        <f t="shared" si="18"/>
        <v>8.2</v>
      </c>
      <c r="AE60" s="42"/>
      <c r="AF60" s="40"/>
      <c r="AG60" s="43">
        <f t="shared" si="19"/>
        <v>12.6</v>
      </c>
    </row>
    <row r="61" spans="1:33" ht="15.75">
      <c r="A61" s="36">
        <v>11</v>
      </c>
      <c r="B61" s="44" t="s">
        <v>175</v>
      </c>
      <c r="C61" s="44" t="s">
        <v>176</v>
      </c>
      <c r="D61" s="44" t="s">
        <v>177</v>
      </c>
      <c r="E61" s="44" t="s">
        <v>178</v>
      </c>
      <c r="F61" s="45">
        <v>36696</v>
      </c>
      <c r="G61" s="37" t="s">
        <v>153</v>
      </c>
      <c r="H61" s="46">
        <f t="shared" si="10"/>
        <v>46.900000000000006</v>
      </c>
      <c r="I61" s="39">
        <f t="shared" si="11"/>
        <v>4</v>
      </c>
      <c r="J61" s="40">
        <v>4.2</v>
      </c>
      <c r="K61" s="41">
        <v>1.1</v>
      </c>
      <c r="L61" s="41">
        <f t="shared" si="12"/>
        <v>8.9</v>
      </c>
      <c r="M61" s="42"/>
      <c r="N61" s="40"/>
      <c r="O61" s="43">
        <f t="shared" si="13"/>
        <v>13.100000000000001</v>
      </c>
      <c r="P61" s="40">
        <v>1.5</v>
      </c>
      <c r="Q61" s="41">
        <v>2.2</v>
      </c>
      <c r="R61" s="41">
        <f t="shared" si="14"/>
        <v>7.8</v>
      </c>
      <c r="S61" s="42"/>
      <c r="T61" s="40"/>
      <c r="U61" s="43">
        <f t="shared" si="15"/>
        <v>9.3</v>
      </c>
      <c r="V61" s="40">
        <v>4.5</v>
      </c>
      <c r="W61" s="41">
        <v>1.8</v>
      </c>
      <c r="X61" s="41">
        <f t="shared" si="16"/>
        <v>8.2</v>
      </c>
      <c r="Y61" s="42"/>
      <c r="Z61" s="40"/>
      <c r="AA61" s="43">
        <f t="shared" si="17"/>
        <v>12.7</v>
      </c>
      <c r="AB61" s="40">
        <v>3.7</v>
      </c>
      <c r="AC61" s="41">
        <v>1.9</v>
      </c>
      <c r="AD61" s="41">
        <f t="shared" si="18"/>
        <v>8.1</v>
      </c>
      <c r="AE61" s="42"/>
      <c r="AF61" s="40"/>
      <c r="AG61" s="43">
        <f t="shared" si="19"/>
        <v>11.8</v>
      </c>
    </row>
    <row r="62" spans="1:33" ht="15.75">
      <c r="A62" s="36">
        <v>12</v>
      </c>
      <c r="B62" s="44" t="s">
        <v>139</v>
      </c>
      <c r="C62" s="44" t="s">
        <v>140</v>
      </c>
      <c r="D62" s="44" t="s">
        <v>179</v>
      </c>
      <c r="E62" s="44" t="s">
        <v>180</v>
      </c>
      <c r="F62" s="45">
        <v>36403</v>
      </c>
      <c r="G62" s="37" t="s">
        <v>153</v>
      </c>
      <c r="H62" s="46">
        <f t="shared" si="10"/>
        <v>46.8</v>
      </c>
      <c r="I62" s="39">
        <f t="shared" si="11"/>
        <v>4</v>
      </c>
      <c r="J62" s="40">
        <v>4.3</v>
      </c>
      <c r="K62" s="41">
        <v>1.5</v>
      </c>
      <c r="L62" s="41">
        <f t="shared" si="12"/>
        <v>8.5</v>
      </c>
      <c r="M62" s="42"/>
      <c r="N62" s="40"/>
      <c r="O62" s="43">
        <f t="shared" si="13"/>
        <v>12.8</v>
      </c>
      <c r="P62" s="40">
        <v>3.6</v>
      </c>
      <c r="Q62" s="41">
        <v>3</v>
      </c>
      <c r="R62" s="41">
        <f t="shared" si="14"/>
        <v>7</v>
      </c>
      <c r="S62" s="42"/>
      <c r="T62" s="40"/>
      <c r="U62" s="43">
        <f t="shared" si="15"/>
        <v>10.6</v>
      </c>
      <c r="V62" s="40">
        <v>4.3</v>
      </c>
      <c r="W62" s="41">
        <v>2.7</v>
      </c>
      <c r="X62" s="41">
        <f t="shared" si="16"/>
        <v>7.3</v>
      </c>
      <c r="Y62" s="42">
        <v>0.1</v>
      </c>
      <c r="Z62" s="40"/>
      <c r="AA62" s="43">
        <f t="shared" si="17"/>
        <v>11.5</v>
      </c>
      <c r="AB62" s="40">
        <v>4.5</v>
      </c>
      <c r="AC62" s="41">
        <v>2.6</v>
      </c>
      <c r="AD62" s="41">
        <f t="shared" si="18"/>
        <v>7.4</v>
      </c>
      <c r="AE62" s="42"/>
      <c r="AF62" s="40"/>
      <c r="AG62" s="43">
        <f t="shared" si="19"/>
        <v>11.9</v>
      </c>
    </row>
    <row r="63" spans="1:33" ht="15.75">
      <c r="A63" s="36">
        <v>13</v>
      </c>
      <c r="B63" s="44" t="s">
        <v>181</v>
      </c>
      <c r="C63" s="44" t="s">
        <v>182</v>
      </c>
      <c r="D63" s="44" t="s">
        <v>183</v>
      </c>
      <c r="E63" s="44" t="s">
        <v>184</v>
      </c>
      <c r="F63" s="45">
        <v>36586</v>
      </c>
      <c r="G63" s="37" t="s">
        <v>153</v>
      </c>
      <c r="H63" s="46">
        <f t="shared" si="10"/>
        <v>46.733999999999995</v>
      </c>
      <c r="I63" s="39">
        <f t="shared" si="11"/>
        <v>4</v>
      </c>
      <c r="J63" s="40">
        <v>4.2</v>
      </c>
      <c r="K63" s="41">
        <v>1.266</v>
      </c>
      <c r="L63" s="41">
        <f t="shared" si="12"/>
        <v>8.734</v>
      </c>
      <c r="M63" s="42"/>
      <c r="N63" s="40"/>
      <c r="O63" s="43">
        <f t="shared" si="13"/>
        <v>12.934000000000001</v>
      </c>
      <c r="P63" s="40">
        <v>2.3</v>
      </c>
      <c r="Q63" s="41">
        <v>2.25</v>
      </c>
      <c r="R63" s="41">
        <f t="shared" si="14"/>
        <v>7.75</v>
      </c>
      <c r="S63" s="42"/>
      <c r="T63" s="40"/>
      <c r="U63" s="43">
        <f t="shared" si="15"/>
        <v>10.05</v>
      </c>
      <c r="V63" s="40">
        <v>4.7</v>
      </c>
      <c r="W63" s="41">
        <v>3.25</v>
      </c>
      <c r="X63" s="41">
        <f t="shared" si="16"/>
        <v>6.75</v>
      </c>
      <c r="Y63" s="42"/>
      <c r="Z63" s="40"/>
      <c r="AA63" s="43">
        <f t="shared" si="17"/>
        <v>11.45</v>
      </c>
      <c r="AB63" s="40">
        <v>4.4</v>
      </c>
      <c r="AC63" s="41">
        <v>2.1</v>
      </c>
      <c r="AD63" s="41">
        <f t="shared" si="18"/>
        <v>7.9</v>
      </c>
      <c r="AE63" s="42"/>
      <c r="AF63" s="40"/>
      <c r="AG63" s="43">
        <f t="shared" si="19"/>
        <v>12.3</v>
      </c>
    </row>
    <row r="64" spans="1:33" ht="15.75">
      <c r="A64" s="36">
        <v>14</v>
      </c>
      <c r="B64" s="44" t="s">
        <v>165</v>
      </c>
      <c r="C64" s="44" t="s">
        <v>166</v>
      </c>
      <c r="D64" s="44" t="s">
        <v>185</v>
      </c>
      <c r="E64" s="44" t="s">
        <v>186</v>
      </c>
      <c r="F64" s="45">
        <v>36245</v>
      </c>
      <c r="G64" s="37" t="s">
        <v>153</v>
      </c>
      <c r="H64" s="46">
        <f t="shared" si="10"/>
        <v>46.684</v>
      </c>
      <c r="I64" s="39">
        <f t="shared" si="11"/>
        <v>4</v>
      </c>
      <c r="J64" s="40">
        <v>4.2</v>
      </c>
      <c r="K64" s="41">
        <v>0.966</v>
      </c>
      <c r="L64" s="41">
        <f t="shared" si="12"/>
        <v>9.034</v>
      </c>
      <c r="M64" s="42"/>
      <c r="N64" s="40">
        <v>0.2</v>
      </c>
      <c r="O64" s="43">
        <f t="shared" si="13"/>
        <v>13.434000000000001</v>
      </c>
      <c r="P64" s="40">
        <v>2.3</v>
      </c>
      <c r="Q64" s="41">
        <v>2.6</v>
      </c>
      <c r="R64" s="41">
        <f t="shared" si="14"/>
        <v>7.4</v>
      </c>
      <c r="S64" s="42"/>
      <c r="T64" s="40"/>
      <c r="U64" s="43">
        <f t="shared" si="15"/>
        <v>9.7</v>
      </c>
      <c r="V64" s="40">
        <v>4</v>
      </c>
      <c r="W64" s="41">
        <v>2.85</v>
      </c>
      <c r="X64" s="41">
        <f t="shared" si="16"/>
        <v>7.15</v>
      </c>
      <c r="Y64" s="42"/>
      <c r="Z64" s="40"/>
      <c r="AA64" s="43">
        <f t="shared" si="17"/>
        <v>11.15</v>
      </c>
      <c r="AB64" s="40">
        <v>3.8</v>
      </c>
      <c r="AC64" s="41">
        <v>1.4</v>
      </c>
      <c r="AD64" s="41">
        <f t="shared" si="18"/>
        <v>8.6</v>
      </c>
      <c r="AE64" s="42"/>
      <c r="AF64" s="40"/>
      <c r="AG64" s="43">
        <f t="shared" si="19"/>
        <v>12.399999999999999</v>
      </c>
    </row>
    <row r="65" spans="1:33" ht="15.75">
      <c r="A65" s="36">
        <v>15</v>
      </c>
      <c r="B65" s="21" t="s">
        <v>187</v>
      </c>
      <c r="C65" s="21" t="s">
        <v>188</v>
      </c>
      <c r="D65" s="21" t="s">
        <v>189</v>
      </c>
      <c r="E65" s="21" t="s">
        <v>190</v>
      </c>
      <c r="F65" s="22">
        <v>36406</v>
      </c>
      <c r="G65" s="37" t="s">
        <v>153</v>
      </c>
      <c r="H65" s="24">
        <f t="shared" si="10"/>
        <v>46.150000000000006</v>
      </c>
      <c r="I65" s="16">
        <f t="shared" si="11"/>
        <v>4</v>
      </c>
      <c r="J65" s="17">
        <v>3.8</v>
      </c>
      <c r="K65" s="18">
        <v>1</v>
      </c>
      <c r="L65" s="18">
        <f t="shared" si="12"/>
        <v>9</v>
      </c>
      <c r="M65" s="19"/>
      <c r="N65" s="17">
        <v>0.2</v>
      </c>
      <c r="O65" s="20">
        <f t="shared" si="13"/>
        <v>13</v>
      </c>
      <c r="P65" s="17">
        <v>2.9</v>
      </c>
      <c r="Q65" s="18">
        <v>2.85</v>
      </c>
      <c r="R65" s="18">
        <f t="shared" si="14"/>
        <v>7.15</v>
      </c>
      <c r="S65" s="19"/>
      <c r="T65" s="17"/>
      <c r="U65" s="20">
        <f t="shared" si="15"/>
        <v>10.05</v>
      </c>
      <c r="V65" s="17">
        <v>3.5</v>
      </c>
      <c r="W65" s="18">
        <v>2.7</v>
      </c>
      <c r="X65" s="18">
        <f t="shared" si="16"/>
        <v>7.3</v>
      </c>
      <c r="Y65" s="19"/>
      <c r="Z65" s="17"/>
      <c r="AA65" s="20">
        <f t="shared" si="17"/>
        <v>10.8</v>
      </c>
      <c r="AB65" s="17">
        <v>4.3</v>
      </c>
      <c r="AC65" s="18">
        <v>2</v>
      </c>
      <c r="AD65" s="18">
        <f t="shared" si="18"/>
        <v>8</v>
      </c>
      <c r="AE65" s="19"/>
      <c r="AF65" s="17"/>
      <c r="AG65" s="20">
        <f t="shared" si="19"/>
        <v>12.3</v>
      </c>
    </row>
    <row r="66" spans="1:33" ht="15.75">
      <c r="A66" s="36">
        <v>16</v>
      </c>
      <c r="B66" s="44" t="s">
        <v>191</v>
      </c>
      <c r="C66" s="44" t="s">
        <v>192</v>
      </c>
      <c r="D66" s="44" t="s">
        <v>193</v>
      </c>
      <c r="E66" s="44" t="s">
        <v>194</v>
      </c>
      <c r="F66" s="45">
        <v>36648</v>
      </c>
      <c r="G66" s="37" t="s">
        <v>153</v>
      </c>
      <c r="H66" s="46">
        <f t="shared" si="10"/>
        <v>46.134</v>
      </c>
      <c r="I66" s="39">
        <f t="shared" si="11"/>
        <v>4</v>
      </c>
      <c r="J66" s="40">
        <v>4</v>
      </c>
      <c r="K66" s="41">
        <v>1.666</v>
      </c>
      <c r="L66" s="41">
        <f t="shared" si="12"/>
        <v>8.334</v>
      </c>
      <c r="M66" s="42"/>
      <c r="N66" s="40"/>
      <c r="O66" s="43">
        <f t="shared" si="13"/>
        <v>12.334</v>
      </c>
      <c r="P66" s="40">
        <v>3.8</v>
      </c>
      <c r="Q66" s="41">
        <v>4.05</v>
      </c>
      <c r="R66" s="41">
        <f t="shared" si="14"/>
        <v>5.95</v>
      </c>
      <c r="S66" s="42"/>
      <c r="T66" s="40"/>
      <c r="U66" s="43">
        <f t="shared" si="15"/>
        <v>9.75</v>
      </c>
      <c r="V66" s="40">
        <v>4.7</v>
      </c>
      <c r="W66" s="41">
        <v>3.2</v>
      </c>
      <c r="X66" s="41">
        <f t="shared" si="16"/>
        <v>6.8</v>
      </c>
      <c r="Y66" s="42"/>
      <c r="Z66" s="40"/>
      <c r="AA66" s="43">
        <f t="shared" si="17"/>
        <v>11.5</v>
      </c>
      <c r="AB66" s="40">
        <v>4.6</v>
      </c>
      <c r="AC66" s="41">
        <v>2.05</v>
      </c>
      <c r="AD66" s="41">
        <f t="shared" si="18"/>
        <v>7.95</v>
      </c>
      <c r="AE66" s="42"/>
      <c r="AF66" s="40"/>
      <c r="AG66" s="43">
        <f t="shared" si="19"/>
        <v>12.55</v>
      </c>
    </row>
    <row r="67" spans="1:33" ht="15.75">
      <c r="A67" s="36">
        <v>17</v>
      </c>
      <c r="B67" s="21" t="s">
        <v>49</v>
      </c>
      <c r="C67" s="21" t="s">
        <v>50</v>
      </c>
      <c r="D67" s="21" t="s">
        <v>195</v>
      </c>
      <c r="E67" s="21" t="s">
        <v>38</v>
      </c>
      <c r="F67" s="22">
        <v>36524</v>
      </c>
      <c r="G67" s="37" t="s">
        <v>153</v>
      </c>
      <c r="H67" s="24">
        <f t="shared" si="10"/>
        <v>46.016999999999996</v>
      </c>
      <c r="I67" s="16">
        <f t="shared" si="11"/>
        <v>4</v>
      </c>
      <c r="J67" s="17">
        <v>4.4</v>
      </c>
      <c r="K67" s="18">
        <v>1.233</v>
      </c>
      <c r="L67" s="18">
        <f t="shared" si="12"/>
        <v>8.767</v>
      </c>
      <c r="M67" s="19"/>
      <c r="N67" s="17"/>
      <c r="O67" s="20">
        <f t="shared" si="13"/>
        <v>13.167</v>
      </c>
      <c r="P67" s="17">
        <v>3.9</v>
      </c>
      <c r="Q67" s="18">
        <v>3.7</v>
      </c>
      <c r="R67" s="18">
        <f t="shared" si="14"/>
        <v>6.3</v>
      </c>
      <c r="S67" s="19"/>
      <c r="T67" s="17"/>
      <c r="U67" s="20">
        <f t="shared" si="15"/>
        <v>10.2</v>
      </c>
      <c r="V67" s="17">
        <v>4.5</v>
      </c>
      <c r="W67" s="18">
        <v>3.3</v>
      </c>
      <c r="X67" s="18">
        <f t="shared" si="16"/>
        <v>6.7</v>
      </c>
      <c r="Y67" s="19">
        <v>0.1</v>
      </c>
      <c r="Z67" s="17"/>
      <c r="AA67" s="20">
        <f t="shared" si="17"/>
        <v>11.1</v>
      </c>
      <c r="AB67" s="17">
        <v>3.8</v>
      </c>
      <c r="AC67" s="18">
        <v>2.25</v>
      </c>
      <c r="AD67" s="18">
        <f t="shared" si="18"/>
        <v>7.75</v>
      </c>
      <c r="AE67" s="19"/>
      <c r="AF67" s="17"/>
      <c r="AG67" s="20">
        <f t="shared" si="19"/>
        <v>11.55</v>
      </c>
    </row>
    <row r="68" spans="1:33" ht="15.75">
      <c r="A68" s="36">
        <v>18</v>
      </c>
      <c r="B68" s="21" t="s">
        <v>45</v>
      </c>
      <c r="C68" s="21" t="s">
        <v>46</v>
      </c>
      <c r="D68" s="21" t="s">
        <v>196</v>
      </c>
      <c r="E68" s="21" t="s">
        <v>76</v>
      </c>
      <c r="F68" s="22">
        <v>36820</v>
      </c>
      <c r="G68" s="37" t="s">
        <v>153</v>
      </c>
      <c r="H68" s="24">
        <f t="shared" si="10"/>
        <v>45.31700000000001</v>
      </c>
      <c r="I68" s="16">
        <f t="shared" si="11"/>
        <v>4</v>
      </c>
      <c r="J68" s="17">
        <v>4.2</v>
      </c>
      <c r="K68" s="18">
        <v>1.833</v>
      </c>
      <c r="L68" s="18">
        <f t="shared" si="12"/>
        <v>8.167</v>
      </c>
      <c r="M68" s="19"/>
      <c r="N68" s="17"/>
      <c r="O68" s="20">
        <f t="shared" si="13"/>
        <v>12.367</v>
      </c>
      <c r="P68" s="17">
        <v>1.8</v>
      </c>
      <c r="Q68" s="18">
        <v>2.15</v>
      </c>
      <c r="R68" s="18">
        <f t="shared" si="14"/>
        <v>7.85</v>
      </c>
      <c r="S68" s="19"/>
      <c r="T68" s="17"/>
      <c r="U68" s="20">
        <f t="shared" si="15"/>
        <v>9.65</v>
      </c>
      <c r="V68" s="17">
        <v>4.4</v>
      </c>
      <c r="W68" s="18">
        <v>3.05</v>
      </c>
      <c r="X68" s="18">
        <f t="shared" si="16"/>
        <v>6.95</v>
      </c>
      <c r="Y68" s="19"/>
      <c r="Z68" s="17"/>
      <c r="AA68" s="20">
        <f t="shared" si="17"/>
        <v>11.350000000000001</v>
      </c>
      <c r="AB68" s="17">
        <v>4.7</v>
      </c>
      <c r="AC68" s="18">
        <v>2.75</v>
      </c>
      <c r="AD68" s="18">
        <f t="shared" si="18"/>
        <v>7.25</v>
      </c>
      <c r="AE68" s="19"/>
      <c r="AF68" s="17"/>
      <c r="AG68" s="20">
        <f t="shared" si="19"/>
        <v>11.95</v>
      </c>
    </row>
    <row r="69" spans="1:33" ht="15.75">
      <c r="A69" s="36">
        <v>19</v>
      </c>
      <c r="B69" s="21" t="s">
        <v>35</v>
      </c>
      <c r="C69" s="21" t="s">
        <v>36</v>
      </c>
      <c r="D69" s="21" t="s">
        <v>197</v>
      </c>
      <c r="E69" s="21" t="s">
        <v>198</v>
      </c>
      <c r="F69" s="22">
        <v>36306</v>
      </c>
      <c r="G69" s="37" t="s">
        <v>153</v>
      </c>
      <c r="H69" s="24">
        <f t="shared" si="10"/>
        <v>45.267</v>
      </c>
      <c r="I69" s="16">
        <f t="shared" si="11"/>
        <v>4</v>
      </c>
      <c r="J69" s="17">
        <v>4</v>
      </c>
      <c r="K69" s="18">
        <v>1.433</v>
      </c>
      <c r="L69" s="18">
        <f t="shared" si="12"/>
        <v>8.567</v>
      </c>
      <c r="M69" s="19"/>
      <c r="N69" s="17"/>
      <c r="O69" s="20">
        <f t="shared" si="13"/>
        <v>12.567</v>
      </c>
      <c r="P69" s="17">
        <v>1.6</v>
      </c>
      <c r="Q69" s="18">
        <v>1.9</v>
      </c>
      <c r="R69" s="18">
        <f t="shared" si="14"/>
        <v>8.1</v>
      </c>
      <c r="S69" s="19"/>
      <c r="T69" s="17"/>
      <c r="U69" s="20">
        <f t="shared" si="15"/>
        <v>9.7</v>
      </c>
      <c r="V69" s="17">
        <v>4</v>
      </c>
      <c r="W69" s="18">
        <v>3</v>
      </c>
      <c r="X69" s="18">
        <f t="shared" si="16"/>
        <v>7</v>
      </c>
      <c r="Y69" s="19">
        <v>0.1</v>
      </c>
      <c r="Z69" s="17"/>
      <c r="AA69" s="20">
        <f t="shared" si="17"/>
        <v>10.9</v>
      </c>
      <c r="AB69" s="17">
        <v>3.6</v>
      </c>
      <c r="AC69" s="18">
        <v>1.5</v>
      </c>
      <c r="AD69" s="18">
        <f t="shared" si="18"/>
        <v>8.5</v>
      </c>
      <c r="AE69" s="19"/>
      <c r="AF69" s="17"/>
      <c r="AG69" s="20">
        <f t="shared" si="19"/>
        <v>12.1</v>
      </c>
    </row>
    <row r="70" spans="1:33" ht="15.75">
      <c r="A70" s="36">
        <v>20</v>
      </c>
      <c r="B70" s="21" t="s">
        <v>60</v>
      </c>
      <c r="C70" s="21" t="s">
        <v>61</v>
      </c>
      <c r="D70" s="21" t="s">
        <v>199</v>
      </c>
      <c r="E70" s="21" t="s">
        <v>164</v>
      </c>
      <c r="F70" s="22">
        <v>36706</v>
      </c>
      <c r="G70" s="37" t="s">
        <v>153</v>
      </c>
      <c r="H70" s="24">
        <f t="shared" si="10"/>
        <v>45.1</v>
      </c>
      <c r="I70" s="16">
        <f t="shared" si="11"/>
        <v>4</v>
      </c>
      <c r="J70" s="17">
        <v>3.8</v>
      </c>
      <c r="K70" s="18">
        <v>1.8</v>
      </c>
      <c r="L70" s="18">
        <f t="shared" si="12"/>
        <v>8.2</v>
      </c>
      <c r="M70" s="19"/>
      <c r="N70" s="17"/>
      <c r="O70" s="20">
        <f t="shared" si="13"/>
        <v>12</v>
      </c>
      <c r="P70" s="17">
        <v>3.1</v>
      </c>
      <c r="Q70" s="18">
        <v>3.4</v>
      </c>
      <c r="R70" s="18">
        <f t="shared" si="14"/>
        <v>6.6</v>
      </c>
      <c r="S70" s="19"/>
      <c r="T70" s="17"/>
      <c r="U70" s="20">
        <f t="shared" si="15"/>
        <v>9.7</v>
      </c>
      <c r="V70" s="17">
        <v>3.8</v>
      </c>
      <c r="W70" s="18">
        <v>1.85</v>
      </c>
      <c r="X70" s="18">
        <f t="shared" si="16"/>
        <v>8.15</v>
      </c>
      <c r="Y70" s="19"/>
      <c r="Z70" s="17"/>
      <c r="AA70" s="20">
        <f t="shared" si="17"/>
        <v>11.95</v>
      </c>
      <c r="AB70" s="17">
        <v>3.8</v>
      </c>
      <c r="AC70" s="18">
        <v>2.25</v>
      </c>
      <c r="AD70" s="18">
        <f t="shared" si="18"/>
        <v>7.75</v>
      </c>
      <c r="AE70" s="19">
        <v>0.1</v>
      </c>
      <c r="AF70" s="17"/>
      <c r="AG70" s="20">
        <f t="shared" si="19"/>
        <v>11.450000000000001</v>
      </c>
    </row>
    <row r="71" spans="1:33" ht="15.75">
      <c r="A71" s="36">
        <v>21</v>
      </c>
      <c r="B71" s="44" t="s">
        <v>200</v>
      </c>
      <c r="C71" s="44" t="s">
        <v>201</v>
      </c>
      <c r="D71" s="44" t="s">
        <v>202</v>
      </c>
      <c r="E71" s="44" t="s">
        <v>203</v>
      </c>
      <c r="F71" s="45">
        <v>36720</v>
      </c>
      <c r="G71" s="37" t="s">
        <v>153</v>
      </c>
      <c r="H71" s="46">
        <f t="shared" si="10"/>
        <v>44.667</v>
      </c>
      <c r="I71" s="39">
        <f t="shared" si="11"/>
        <v>4</v>
      </c>
      <c r="J71" s="40">
        <v>4.2</v>
      </c>
      <c r="K71" s="41">
        <v>1.633</v>
      </c>
      <c r="L71" s="41">
        <f t="shared" si="12"/>
        <v>8.367</v>
      </c>
      <c r="M71" s="42">
        <v>0.1</v>
      </c>
      <c r="N71" s="40"/>
      <c r="O71" s="43">
        <f t="shared" si="13"/>
        <v>12.467</v>
      </c>
      <c r="P71" s="40">
        <v>4.1</v>
      </c>
      <c r="Q71" s="41">
        <v>4.9</v>
      </c>
      <c r="R71" s="41">
        <f t="shared" si="14"/>
        <v>5.1</v>
      </c>
      <c r="S71" s="42"/>
      <c r="T71" s="40"/>
      <c r="U71" s="43">
        <f t="shared" si="15"/>
        <v>9.2</v>
      </c>
      <c r="V71" s="40">
        <v>3.9</v>
      </c>
      <c r="W71" s="41">
        <v>2.2</v>
      </c>
      <c r="X71" s="41">
        <f t="shared" si="16"/>
        <v>7.8</v>
      </c>
      <c r="Y71" s="42"/>
      <c r="Z71" s="40"/>
      <c r="AA71" s="43">
        <f t="shared" si="17"/>
        <v>11.7</v>
      </c>
      <c r="AB71" s="40">
        <v>4.4</v>
      </c>
      <c r="AC71" s="41">
        <v>3.1</v>
      </c>
      <c r="AD71" s="41">
        <f t="shared" si="18"/>
        <v>6.9</v>
      </c>
      <c r="AE71" s="42"/>
      <c r="AF71" s="40"/>
      <c r="AG71" s="43">
        <f t="shared" si="19"/>
        <v>11.3</v>
      </c>
    </row>
    <row r="72" spans="1:33" ht="15.75">
      <c r="A72" s="36">
        <v>22</v>
      </c>
      <c r="B72" s="44" t="s">
        <v>204</v>
      </c>
      <c r="C72" s="44" t="s">
        <v>205</v>
      </c>
      <c r="D72" s="44" t="s">
        <v>206</v>
      </c>
      <c r="E72" s="44" t="s">
        <v>207</v>
      </c>
      <c r="F72" s="45">
        <v>36524</v>
      </c>
      <c r="G72" s="37" t="s">
        <v>153</v>
      </c>
      <c r="H72" s="46">
        <f t="shared" si="10"/>
        <v>44.217</v>
      </c>
      <c r="I72" s="39">
        <f t="shared" si="11"/>
        <v>4</v>
      </c>
      <c r="J72" s="40">
        <v>4</v>
      </c>
      <c r="K72" s="41">
        <v>2.233</v>
      </c>
      <c r="L72" s="41">
        <f t="shared" si="12"/>
        <v>7.7669999999999995</v>
      </c>
      <c r="M72" s="42">
        <v>0.3</v>
      </c>
      <c r="N72" s="40"/>
      <c r="O72" s="43">
        <f t="shared" si="13"/>
        <v>11.466999999999999</v>
      </c>
      <c r="P72" s="40">
        <v>1.1</v>
      </c>
      <c r="Q72" s="41">
        <v>2.65</v>
      </c>
      <c r="R72" s="41">
        <f t="shared" si="14"/>
        <v>7.35</v>
      </c>
      <c r="S72" s="42"/>
      <c r="T72" s="40"/>
      <c r="U72" s="43">
        <f t="shared" si="15"/>
        <v>8.45</v>
      </c>
      <c r="V72" s="40">
        <v>3.4</v>
      </c>
      <c r="W72" s="41">
        <v>1.85</v>
      </c>
      <c r="X72" s="41">
        <f t="shared" si="16"/>
        <v>8.15</v>
      </c>
      <c r="Y72" s="42"/>
      <c r="Z72" s="40"/>
      <c r="AA72" s="43">
        <f t="shared" si="17"/>
        <v>11.55</v>
      </c>
      <c r="AB72" s="40">
        <v>4.1</v>
      </c>
      <c r="AC72" s="41">
        <v>1.35</v>
      </c>
      <c r="AD72" s="41">
        <f t="shared" si="18"/>
        <v>8.65</v>
      </c>
      <c r="AE72" s="42"/>
      <c r="AF72" s="40"/>
      <c r="AG72" s="43">
        <f t="shared" si="19"/>
        <v>12.75</v>
      </c>
    </row>
    <row r="73" spans="1:33" ht="15.75">
      <c r="A73" s="36">
        <v>23</v>
      </c>
      <c r="B73" s="21" t="s">
        <v>45</v>
      </c>
      <c r="C73" s="21" t="s">
        <v>208</v>
      </c>
      <c r="D73" s="21" t="s">
        <v>209</v>
      </c>
      <c r="E73" s="21" t="s">
        <v>210</v>
      </c>
      <c r="F73" s="22">
        <v>36778</v>
      </c>
      <c r="G73" s="37" t="s">
        <v>153</v>
      </c>
      <c r="H73" s="24">
        <f t="shared" si="10"/>
        <v>43.95</v>
      </c>
      <c r="I73" s="16">
        <f t="shared" si="11"/>
        <v>4</v>
      </c>
      <c r="J73" s="17">
        <v>4.2</v>
      </c>
      <c r="K73" s="18">
        <v>1.7</v>
      </c>
      <c r="L73" s="18">
        <f t="shared" si="12"/>
        <v>8.3</v>
      </c>
      <c r="M73" s="19"/>
      <c r="N73" s="17">
        <v>0.2</v>
      </c>
      <c r="O73" s="20">
        <f t="shared" si="13"/>
        <v>12.7</v>
      </c>
      <c r="P73" s="17">
        <v>1.5</v>
      </c>
      <c r="Q73" s="18">
        <v>2.6</v>
      </c>
      <c r="R73" s="18">
        <f t="shared" si="14"/>
        <v>7.4</v>
      </c>
      <c r="S73" s="19"/>
      <c r="T73" s="17"/>
      <c r="U73" s="20">
        <f t="shared" si="15"/>
        <v>8.9</v>
      </c>
      <c r="V73" s="17">
        <v>3</v>
      </c>
      <c r="W73" s="18">
        <v>2.8</v>
      </c>
      <c r="X73" s="18">
        <f t="shared" si="16"/>
        <v>7.2</v>
      </c>
      <c r="Y73" s="19"/>
      <c r="Z73" s="17"/>
      <c r="AA73" s="20">
        <f t="shared" si="17"/>
        <v>10.2</v>
      </c>
      <c r="AB73" s="17">
        <v>4.4</v>
      </c>
      <c r="AC73" s="18">
        <v>2.25</v>
      </c>
      <c r="AD73" s="18">
        <f t="shared" si="18"/>
        <v>7.75</v>
      </c>
      <c r="AE73" s="19"/>
      <c r="AF73" s="17"/>
      <c r="AG73" s="20">
        <f t="shared" si="19"/>
        <v>12.15</v>
      </c>
    </row>
    <row r="74" spans="1:33" ht="15.75">
      <c r="A74" s="36">
        <v>24</v>
      </c>
      <c r="B74" s="21" t="s">
        <v>60</v>
      </c>
      <c r="C74" s="21" t="s">
        <v>61</v>
      </c>
      <c r="D74" s="21" t="s">
        <v>211</v>
      </c>
      <c r="E74" s="21" t="s">
        <v>212</v>
      </c>
      <c r="F74" s="22">
        <v>36448</v>
      </c>
      <c r="G74" s="37" t="s">
        <v>153</v>
      </c>
      <c r="H74" s="24">
        <f t="shared" si="10"/>
        <v>43.767</v>
      </c>
      <c r="I74" s="16">
        <f t="shared" si="11"/>
        <v>4</v>
      </c>
      <c r="J74" s="17">
        <v>4.2</v>
      </c>
      <c r="K74" s="18">
        <v>1.533</v>
      </c>
      <c r="L74" s="18">
        <f t="shared" si="12"/>
        <v>8.467</v>
      </c>
      <c r="M74" s="19"/>
      <c r="N74" s="17"/>
      <c r="O74" s="20">
        <f t="shared" si="13"/>
        <v>12.667000000000002</v>
      </c>
      <c r="P74" s="17">
        <v>1.2</v>
      </c>
      <c r="Q74" s="18">
        <v>3.2</v>
      </c>
      <c r="R74" s="18">
        <f t="shared" si="14"/>
        <v>6.8</v>
      </c>
      <c r="S74" s="19"/>
      <c r="T74" s="17"/>
      <c r="U74" s="20">
        <f t="shared" si="15"/>
        <v>8</v>
      </c>
      <c r="V74" s="17">
        <v>4.1</v>
      </c>
      <c r="W74" s="18">
        <v>2.9</v>
      </c>
      <c r="X74" s="18">
        <f t="shared" si="16"/>
        <v>7.1</v>
      </c>
      <c r="Y74" s="19"/>
      <c r="Z74" s="17"/>
      <c r="AA74" s="20">
        <f t="shared" si="17"/>
        <v>11.2</v>
      </c>
      <c r="AB74" s="17">
        <v>3.9</v>
      </c>
      <c r="AC74" s="18">
        <v>2</v>
      </c>
      <c r="AD74" s="18">
        <f t="shared" si="18"/>
        <v>8</v>
      </c>
      <c r="AE74" s="19"/>
      <c r="AF74" s="17"/>
      <c r="AG74" s="20">
        <f t="shared" si="19"/>
        <v>11.9</v>
      </c>
    </row>
    <row r="75" spans="1:33" ht="15.75">
      <c r="A75" s="36">
        <v>25</v>
      </c>
      <c r="B75" s="44" t="s">
        <v>204</v>
      </c>
      <c r="C75" s="44" t="s">
        <v>205</v>
      </c>
      <c r="D75" s="44" t="s">
        <v>213</v>
      </c>
      <c r="E75" s="44" t="s">
        <v>214</v>
      </c>
      <c r="F75" s="45">
        <v>36856</v>
      </c>
      <c r="G75" s="37" t="s">
        <v>153</v>
      </c>
      <c r="H75" s="46">
        <f t="shared" si="10"/>
        <v>43.7</v>
      </c>
      <c r="I75" s="39">
        <f t="shared" si="11"/>
        <v>4</v>
      </c>
      <c r="J75" s="40">
        <v>4.6</v>
      </c>
      <c r="K75" s="41">
        <v>1.3</v>
      </c>
      <c r="L75" s="41">
        <f t="shared" si="12"/>
        <v>8.7</v>
      </c>
      <c r="M75" s="42"/>
      <c r="N75" s="40"/>
      <c r="O75" s="43">
        <f t="shared" si="13"/>
        <v>13.299999999999999</v>
      </c>
      <c r="P75" s="40">
        <v>2.2</v>
      </c>
      <c r="Q75" s="41">
        <v>2.4</v>
      </c>
      <c r="R75" s="41">
        <f t="shared" si="14"/>
        <v>7.6</v>
      </c>
      <c r="S75" s="42"/>
      <c r="T75" s="40"/>
      <c r="U75" s="43">
        <f t="shared" si="15"/>
        <v>9.8</v>
      </c>
      <c r="V75" s="40">
        <v>2.5</v>
      </c>
      <c r="W75" s="41">
        <v>3.4</v>
      </c>
      <c r="X75" s="41">
        <f t="shared" si="16"/>
        <v>6.6</v>
      </c>
      <c r="Y75" s="42"/>
      <c r="Z75" s="40"/>
      <c r="AA75" s="43">
        <f t="shared" si="17"/>
        <v>9.1</v>
      </c>
      <c r="AB75" s="40">
        <v>3.8</v>
      </c>
      <c r="AC75" s="41">
        <v>2.3</v>
      </c>
      <c r="AD75" s="41">
        <f t="shared" si="18"/>
        <v>7.7</v>
      </c>
      <c r="AE75" s="42"/>
      <c r="AF75" s="40"/>
      <c r="AG75" s="43">
        <f t="shared" si="19"/>
        <v>11.5</v>
      </c>
    </row>
    <row r="76" spans="1:33" ht="15.75">
      <c r="A76" s="36">
        <v>26</v>
      </c>
      <c r="B76" s="44" t="s">
        <v>144</v>
      </c>
      <c r="C76" s="44" t="s">
        <v>145</v>
      </c>
      <c r="D76" s="44" t="s">
        <v>215</v>
      </c>
      <c r="E76" s="44" t="s">
        <v>216</v>
      </c>
      <c r="F76" s="45">
        <v>36856</v>
      </c>
      <c r="G76" s="37" t="s">
        <v>153</v>
      </c>
      <c r="H76" s="46">
        <f t="shared" si="10"/>
        <v>43.684</v>
      </c>
      <c r="I76" s="39">
        <f t="shared" si="11"/>
        <v>4</v>
      </c>
      <c r="J76" s="40">
        <v>4</v>
      </c>
      <c r="K76" s="41">
        <v>2.866</v>
      </c>
      <c r="L76" s="41">
        <f t="shared" si="12"/>
        <v>7.134</v>
      </c>
      <c r="M76" s="42"/>
      <c r="N76" s="40"/>
      <c r="O76" s="43">
        <f t="shared" si="13"/>
        <v>11.134</v>
      </c>
      <c r="P76" s="40">
        <v>1.1</v>
      </c>
      <c r="Q76" s="41">
        <v>3.25</v>
      </c>
      <c r="R76" s="41">
        <f t="shared" si="14"/>
        <v>6.75</v>
      </c>
      <c r="S76" s="42"/>
      <c r="T76" s="40"/>
      <c r="U76" s="43">
        <f t="shared" si="15"/>
        <v>7.85</v>
      </c>
      <c r="V76" s="40">
        <v>4.6</v>
      </c>
      <c r="W76" s="41">
        <v>2.85</v>
      </c>
      <c r="X76" s="41">
        <f t="shared" si="16"/>
        <v>7.15</v>
      </c>
      <c r="Y76" s="42"/>
      <c r="Z76" s="40"/>
      <c r="AA76" s="43">
        <f t="shared" si="17"/>
        <v>11.75</v>
      </c>
      <c r="AB76" s="40">
        <v>4.8</v>
      </c>
      <c r="AC76" s="41">
        <v>1.85</v>
      </c>
      <c r="AD76" s="41">
        <f t="shared" si="18"/>
        <v>8.15</v>
      </c>
      <c r="AE76" s="42"/>
      <c r="AF76" s="40"/>
      <c r="AG76" s="43">
        <f t="shared" si="19"/>
        <v>12.95</v>
      </c>
    </row>
    <row r="77" spans="1:33" ht="15.75">
      <c r="A77" s="36">
        <v>27</v>
      </c>
      <c r="B77" s="21" t="s">
        <v>217</v>
      </c>
      <c r="C77" s="21" t="s">
        <v>218</v>
      </c>
      <c r="D77" s="21" t="s">
        <v>219</v>
      </c>
      <c r="E77" s="21" t="s">
        <v>220</v>
      </c>
      <c r="F77" s="22">
        <v>36541</v>
      </c>
      <c r="G77" s="37" t="s">
        <v>153</v>
      </c>
      <c r="H77" s="24">
        <f t="shared" si="10"/>
        <v>43.667</v>
      </c>
      <c r="I77" s="16">
        <f t="shared" si="11"/>
        <v>4</v>
      </c>
      <c r="J77" s="17">
        <v>4.2</v>
      </c>
      <c r="K77" s="18">
        <v>1.933</v>
      </c>
      <c r="L77" s="18">
        <f t="shared" si="12"/>
        <v>8.067</v>
      </c>
      <c r="M77" s="19">
        <v>0.1</v>
      </c>
      <c r="N77" s="17"/>
      <c r="O77" s="20">
        <f t="shared" si="13"/>
        <v>12.167</v>
      </c>
      <c r="P77" s="17">
        <v>2.3</v>
      </c>
      <c r="Q77" s="18">
        <v>3.35</v>
      </c>
      <c r="R77" s="18">
        <f t="shared" si="14"/>
        <v>6.65</v>
      </c>
      <c r="S77" s="19"/>
      <c r="T77" s="17"/>
      <c r="U77" s="20">
        <f t="shared" si="15"/>
        <v>8.95</v>
      </c>
      <c r="V77" s="17">
        <v>3.6</v>
      </c>
      <c r="W77" s="18">
        <v>2.6</v>
      </c>
      <c r="X77" s="18">
        <f t="shared" si="16"/>
        <v>7.4</v>
      </c>
      <c r="Y77" s="19"/>
      <c r="Z77" s="17"/>
      <c r="AA77" s="20">
        <f t="shared" si="17"/>
        <v>11</v>
      </c>
      <c r="AB77" s="17">
        <v>3.6</v>
      </c>
      <c r="AC77" s="18">
        <v>2.05</v>
      </c>
      <c r="AD77" s="18">
        <f t="shared" si="18"/>
        <v>7.95</v>
      </c>
      <c r="AE77" s="19"/>
      <c r="AF77" s="17"/>
      <c r="AG77" s="20">
        <f t="shared" si="19"/>
        <v>11.55</v>
      </c>
    </row>
    <row r="78" spans="1:33" ht="15.75">
      <c r="A78" s="36">
        <v>28</v>
      </c>
      <c r="B78" s="44" t="s">
        <v>181</v>
      </c>
      <c r="C78" s="44" t="s">
        <v>182</v>
      </c>
      <c r="D78" s="44" t="s">
        <v>221</v>
      </c>
      <c r="E78" s="44" t="s">
        <v>52</v>
      </c>
      <c r="F78" s="45">
        <v>36456</v>
      </c>
      <c r="G78" s="37" t="s">
        <v>153</v>
      </c>
      <c r="H78" s="46">
        <f t="shared" si="10"/>
        <v>43.55</v>
      </c>
      <c r="I78" s="39">
        <f t="shared" si="11"/>
        <v>4</v>
      </c>
      <c r="J78" s="40">
        <v>4.2</v>
      </c>
      <c r="K78" s="41">
        <v>1.2</v>
      </c>
      <c r="L78" s="41">
        <f t="shared" si="12"/>
        <v>8.8</v>
      </c>
      <c r="M78" s="42"/>
      <c r="N78" s="40"/>
      <c r="O78" s="43">
        <f t="shared" si="13"/>
        <v>13</v>
      </c>
      <c r="P78" s="40">
        <v>1.9</v>
      </c>
      <c r="Q78" s="41">
        <v>3.85</v>
      </c>
      <c r="R78" s="41">
        <f t="shared" si="14"/>
        <v>6.15</v>
      </c>
      <c r="S78" s="42"/>
      <c r="T78" s="40"/>
      <c r="U78" s="43">
        <f t="shared" si="15"/>
        <v>8.05</v>
      </c>
      <c r="V78" s="40">
        <v>3.8</v>
      </c>
      <c r="W78" s="41">
        <v>3.2</v>
      </c>
      <c r="X78" s="41">
        <f t="shared" si="16"/>
        <v>6.8</v>
      </c>
      <c r="Y78" s="42"/>
      <c r="Z78" s="40"/>
      <c r="AA78" s="43">
        <f t="shared" si="17"/>
        <v>10.6</v>
      </c>
      <c r="AB78" s="40">
        <v>4.4</v>
      </c>
      <c r="AC78" s="41">
        <v>2.5</v>
      </c>
      <c r="AD78" s="41">
        <f t="shared" si="18"/>
        <v>7.5</v>
      </c>
      <c r="AE78" s="42"/>
      <c r="AF78" s="40"/>
      <c r="AG78" s="43">
        <f t="shared" si="19"/>
        <v>11.9</v>
      </c>
    </row>
    <row r="79" spans="1:33" ht="15.75">
      <c r="A79" s="36">
        <v>29</v>
      </c>
      <c r="B79" s="44" t="s">
        <v>64</v>
      </c>
      <c r="C79" s="44" t="s">
        <v>65</v>
      </c>
      <c r="D79" s="44" t="s">
        <v>222</v>
      </c>
      <c r="E79" s="44" t="s">
        <v>223</v>
      </c>
      <c r="F79" s="45">
        <v>36790</v>
      </c>
      <c r="G79" s="37" t="s">
        <v>153</v>
      </c>
      <c r="H79" s="46">
        <f t="shared" si="10"/>
        <v>43.217</v>
      </c>
      <c r="I79" s="39">
        <f t="shared" si="11"/>
        <v>4</v>
      </c>
      <c r="J79" s="40">
        <v>4</v>
      </c>
      <c r="K79" s="41">
        <v>1.833</v>
      </c>
      <c r="L79" s="41">
        <f t="shared" si="12"/>
        <v>8.167</v>
      </c>
      <c r="M79" s="42"/>
      <c r="N79" s="40"/>
      <c r="O79" s="43">
        <f t="shared" si="13"/>
        <v>12.167</v>
      </c>
      <c r="P79" s="40">
        <v>3</v>
      </c>
      <c r="Q79" s="41">
        <v>2.3</v>
      </c>
      <c r="R79" s="41">
        <f t="shared" si="14"/>
        <v>7.7</v>
      </c>
      <c r="S79" s="42"/>
      <c r="T79" s="40"/>
      <c r="U79" s="43">
        <f t="shared" si="15"/>
        <v>10.7</v>
      </c>
      <c r="V79" s="40">
        <v>3.7</v>
      </c>
      <c r="W79" s="41">
        <v>5.1</v>
      </c>
      <c r="X79" s="41">
        <f t="shared" si="16"/>
        <v>4.9</v>
      </c>
      <c r="Y79" s="42"/>
      <c r="Z79" s="40"/>
      <c r="AA79" s="43">
        <f t="shared" si="17"/>
        <v>8.600000000000001</v>
      </c>
      <c r="AB79" s="40">
        <v>3.9</v>
      </c>
      <c r="AC79" s="41">
        <v>2.15</v>
      </c>
      <c r="AD79" s="41">
        <f t="shared" si="18"/>
        <v>7.85</v>
      </c>
      <c r="AE79" s="42"/>
      <c r="AF79" s="40"/>
      <c r="AG79" s="43">
        <f t="shared" si="19"/>
        <v>11.75</v>
      </c>
    </row>
    <row r="80" spans="1:33" ht="15.75">
      <c r="A80" s="36">
        <v>30</v>
      </c>
      <c r="B80" s="44" t="s">
        <v>122</v>
      </c>
      <c r="C80" s="44" t="s">
        <v>123</v>
      </c>
      <c r="D80" s="44" t="s">
        <v>224</v>
      </c>
      <c r="E80" s="44" t="s">
        <v>225</v>
      </c>
      <c r="F80" s="45">
        <v>36214</v>
      </c>
      <c r="G80" s="37" t="s">
        <v>153</v>
      </c>
      <c r="H80" s="46">
        <f t="shared" si="10"/>
        <v>42.167</v>
      </c>
      <c r="I80" s="39">
        <f t="shared" si="11"/>
        <v>4</v>
      </c>
      <c r="J80" s="40">
        <v>4.4</v>
      </c>
      <c r="K80" s="41">
        <v>1.333</v>
      </c>
      <c r="L80" s="41">
        <f t="shared" si="12"/>
        <v>8.667</v>
      </c>
      <c r="M80" s="42">
        <v>0.3</v>
      </c>
      <c r="N80" s="40"/>
      <c r="O80" s="43">
        <f t="shared" si="13"/>
        <v>12.767</v>
      </c>
      <c r="P80" s="40">
        <v>1</v>
      </c>
      <c r="Q80" s="41">
        <v>2.8</v>
      </c>
      <c r="R80" s="41">
        <f t="shared" si="14"/>
        <v>7.2</v>
      </c>
      <c r="S80" s="42"/>
      <c r="T80" s="40"/>
      <c r="U80" s="43">
        <f t="shared" si="15"/>
        <v>8.2</v>
      </c>
      <c r="V80" s="40">
        <v>3.8</v>
      </c>
      <c r="W80" s="41">
        <v>4.65</v>
      </c>
      <c r="X80" s="41">
        <f t="shared" si="16"/>
        <v>5.35</v>
      </c>
      <c r="Y80" s="42"/>
      <c r="Z80" s="40"/>
      <c r="AA80" s="43">
        <f t="shared" si="17"/>
        <v>9.149999999999999</v>
      </c>
      <c r="AB80" s="40">
        <v>4.2</v>
      </c>
      <c r="AC80" s="41">
        <v>2.15</v>
      </c>
      <c r="AD80" s="41">
        <f t="shared" si="18"/>
        <v>7.85</v>
      </c>
      <c r="AE80" s="42"/>
      <c r="AF80" s="40"/>
      <c r="AG80" s="43">
        <f t="shared" si="19"/>
        <v>12.05</v>
      </c>
    </row>
    <row r="81" spans="1:33" ht="15.75">
      <c r="A81" s="36">
        <v>31</v>
      </c>
      <c r="B81" s="44" t="s">
        <v>68</v>
      </c>
      <c r="C81" s="44" t="s">
        <v>69</v>
      </c>
      <c r="D81" s="44" t="s">
        <v>226</v>
      </c>
      <c r="E81" s="44" t="s">
        <v>74</v>
      </c>
      <c r="F81" s="45">
        <v>36341</v>
      </c>
      <c r="G81" s="37" t="s">
        <v>153</v>
      </c>
      <c r="H81" s="46">
        <f t="shared" si="10"/>
        <v>42.134</v>
      </c>
      <c r="I81" s="39">
        <f t="shared" si="11"/>
        <v>4</v>
      </c>
      <c r="J81" s="40">
        <v>3.8</v>
      </c>
      <c r="K81" s="41">
        <v>1.666</v>
      </c>
      <c r="L81" s="41">
        <f t="shared" si="12"/>
        <v>8.334</v>
      </c>
      <c r="M81" s="42"/>
      <c r="N81" s="40"/>
      <c r="O81" s="43">
        <f t="shared" si="13"/>
        <v>12.134</v>
      </c>
      <c r="P81" s="40">
        <v>2.3</v>
      </c>
      <c r="Q81" s="41">
        <v>2.9</v>
      </c>
      <c r="R81" s="41">
        <f t="shared" si="14"/>
        <v>7.1</v>
      </c>
      <c r="S81" s="42"/>
      <c r="T81" s="40"/>
      <c r="U81" s="43">
        <f t="shared" si="15"/>
        <v>9.399999999999999</v>
      </c>
      <c r="V81" s="40">
        <v>4</v>
      </c>
      <c r="W81" s="41">
        <v>4.9</v>
      </c>
      <c r="X81" s="41">
        <f t="shared" si="16"/>
        <v>5.1</v>
      </c>
      <c r="Y81" s="42">
        <v>0.1</v>
      </c>
      <c r="Z81" s="40"/>
      <c r="AA81" s="43">
        <f t="shared" si="17"/>
        <v>9</v>
      </c>
      <c r="AB81" s="40">
        <v>4.5</v>
      </c>
      <c r="AC81" s="41">
        <v>2.9</v>
      </c>
      <c r="AD81" s="41">
        <f t="shared" si="18"/>
        <v>7.1</v>
      </c>
      <c r="AE81" s="42"/>
      <c r="AF81" s="40"/>
      <c r="AG81" s="43">
        <f t="shared" si="19"/>
        <v>11.6</v>
      </c>
    </row>
    <row r="82" spans="1:33" ht="15.75">
      <c r="A82" s="36">
        <v>32</v>
      </c>
      <c r="B82" s="44" t="s">
        <v>204</v>
      </c>
      <c r="C82" s="44" t="s">
        <v>205</v>
      </c>
      <c r="D82" s="44" t="s">
        <v>227</v>
      </c>
      <c r="E82" s="44" t="s">
        <v>184</v>
      </c>
      <c r="F82" s="45">
        <v>36650</v>
      </c>
      <c r="G82" s="37" t="s">
        <v>153</v>
      </c>
      <c r="H82" s="46">
        <f t="shared" si="10"/>
        <v>41.867000000000004</v>
      </c>
      <c r="I82" s="39">
        <f t="shared" si="11"/>
        <v>4</v>
      </c>
      <c r="J82" s="40">
        <v>4</v>
      </c>
      <c r="K82" s="41">
        <v>2.033</v>
      </c>
      <c r="L82" s="41">
        <f t="shared" si="12"/>
        <v>7.9670000000000005</v>
      </c>
      <c r="M82" s="42">
        <v>0.1</v>
      </c>
      <c r="N82" s="40"/>
      <c r="O82" s="43">
        <f t="shared" si="13"/>
        <v>11.867</v>
      </c>
      <c r="P82" s="40">
        <v>1</v>
      </c>
      <c r="Q82" s="41">
        <v>2.1</v>
      </c>
      <c r="R82" s="41">
        <f t="shared" si="14"/>
        <v>7.9</v>
      </c>
      <c r="S82" s="42"/>
      <c r="T82" s="40"/>
      <c r="U82" s="43">
        <f t="shared" si="15"/>
        <v>8.9</v>
      </c>
      <c r="V82" s="40">
        <v>2.7</v>
      </c>
      <c r="W82" s="41">
        <v>2.95</v>
      </c>
      <c r="X82" s="41">
        <f t="shared" si="16"/>
        <v>7.05</v>
      </c>
      <c r="Y82" s="42"/>
      <c r="Z82" s="40"/>
      <c r="AA82" s="43">
        <f t="shared" si="17"/>
        <v>9.75</v>
      </c>
      <c r="AB82" s="40">
        <v>3.4</v>
      </c>
      <c r="AC82" s="41">
        <v>2.05</v>
      </c>
      <c r="AD82" s="41">
        <f t="shared" si="18"/>
        <v>7.95</v>
      </c>
      <c r="AE82" s="42"/>
      <c r="AF82" s="40"/>
      <c r="AG82" s="43">
        <f t="shared" si="19"/>
        <v>11.35</v>
      </c>
    </row>
    <row r="83" spans="1:33" ht="15.75">
      <c r="A83" s="36">
        <v>33</v>
      </c>
      <c r="B83" s="21" t="s">
        <v>181</v>
      </c>
      <c r="C83" s="21" t="s">
        <v>182</v>
      </c>
      <c r="D83" s="21" t="s">
        <v>228</v>
      </c>
      <c r="E83" s="21" t="s">
        <v>63</v>
      </c>
      <c r="F83" s="22">
        <v>36579</v>
      </c>
      <c r="G83" s="37" t="s">
        <v>153</v>
      </c>
      <c r="H83" s="24">
        <f t="shared" si="10"/>
        <v>41.06700000000001</v>
      </c>
      <c r="I83" s="16">
        <f t="shared" si="11"/>
        <v>4</v>
      </c>
      <c r="J83" s="17">
        <v>4.2</v>
      </c>
      <c r="K83" s="18">
        <v>1.533</v>
      </c>
      <c r="L83" s="18">
        <f t="shared" si="12"/>
        <v>8.467</v>
      </c>
      <c r="M83" s="19"/>
      <c r="N83" s="17"/>
      <c r="O83" s="20">
        <f t="shared" si="13"/>
        <v>12.667000000000002</v>
      </c>
      <c r="P83" s="17">
        <v>1.3</v>
      </c>
      <c r="Q83" s="18">
        <v>3.1</v>
      </c>
      <c r="R83" s="18">
        <f t="shared" si="14"/>
        <v>6.9</v>
      </c>
      <c r="S83" s="19"/>
      <c r="T83" s="17"/>
      <c r="U83" s="20">
        <f t="shared" si="15"/>
        <v>8.200000000000001</v>
      </c>
      <c r="V83" s="17">
        <v>3.8</v>
      </c>
      <c r="W83" s="18">
        <v>3.75</v>
      </c>
      <c r="X83" s="18">
        <f t="shared" si="16"/>
        <v>6.25</v>
      </c>
      <c r="Y83" s="19"/>
      <c r="Z83" s="17"/>
      <c r="AA83" s="20">
        <f t="shared" si="17"/>
        <v>10.05</v>
      </c>
      <c r="AB83" s="17">
        <v>3.2</v>
      </c>
      <c r="AC83" s="18">
        <v>3.05</v>
      </c>
      <c r="AD83" s="18">
        <f t="shared" si="18"/>
        <v>6.95</v>
      </c>
      <c r="AE83" s="19"/>
      <c r="AF83" s="17"/>
      <c r="AG83" s="20">
        <f t="shared" si="19"/>
        <v>10.15</v>
      </c>
    </row>
    <row r="84" spans="1:33" ht="15.75">
      <c r="A84" s="36">
        <v>34</v>
      </c>
      <c r="B84" s="21" t="s">
        <v>181</v>
      </c>
      <c r="C84" s="21" t="s">
        <v>182</v>
      </c>
      <c r="D84" s="21" t="s">
        <v>229</v>
      </c>
      <c r="E84" s="21" t="s">
        <v>184</v>
      </c>
      <c r="F84" s="22">
        <v>36568</v>
      </c>
      <c r="G84" s="37" t="s">
        <v>153</v>
      </c>
      <c r="H84" s="24">
        <f t="shared" si="10"/>
        <v>40.884</v>
      </c>
      <c r="I84" s="16">
        <f t="shared" si="11"/>
        <v>4</v>
      </c>
      <c r="J84" s="17">
        <v>4</v>
      </c>
      <c r="K84" s="18">
        <v>1.666</v>
      </c>
      <c r="L84" s="18">
        <f t="shared" si="12"/>
        <v>8.334</v>
      </c>
      <c r="M84" s="19"/>
      <c r="N84" s="17"/>
      <c r="O84" s="20">
        <f t="shared" si="13"/>
        <v>12.334</v>
      </c>
      <c r="P84" s="17">
        <v>1.6</v>
      </c>
      <c r="Q84" s="18">
        <v>3.25</v>
      </c>
      <c r="R84" s="18">
        <f t="shared" si="14"/>
        <v>6.75</v>
      </c>
      <c r="S84" s="19"/>
      <c r="T84" s="17"/>
      <c r="U84" s="20">
        <f t="shared" si="15"/>
        <v>8.35</v>
      </c>
      <c r="V84" s="17">
        <v>3.5</v>
      </c>
      <c r="W84" s="18">
        <v>3.4</v>
      </c>
      <c r="X84" s="18">
        <f t="shared" si="16"/>
        <v>6.6</v>
      </c>
      <c r="Y84" s="19"/>
      <c r="Z84" s="17"/>
      <c r="AA84" s="20">
        <f t="shared" si="17"/>
        <v>10.1</v>
      </c>
      <c r="AB84" s="17">
        <v>3.8</v>
      </c>
      <c r="AC84" s="18">
        <v>3.4</v>
      </c>
      <c r="AD84" s="18">
        <f t="shared" si="18"/>
        <v>6.6</v>
      </c>
      <c r="AE84" s="19">
        <v>0.3</v>
      </c>
      <c r="AF84" s="17"/>
      <c r="AG84" s="20">
        <f t="shared" si="19"/>
        <v>10.099999999999998</v>
      </c>
    </row>
    <row r="85" spans="1:33" ht="15.75">
      <c r="A85" s="36">
        <v>35</v>
      </c>
      <c r="B85" s="21" t="s">
        <v>204</v>
      </c>
      <c r="C85" s="21" t="s">
        <v>205</v>
      </c>
      <c r="D85" s="21" t="s">
        <v>230</v>
      </c>
      <c r="E85" s="21" t="s">
        <v>231</v>
      </c>
      <c r="F85" s="22">
        <v>36833</v>
      </c>
      <c r="G85" s="37" t="s">
        <v>153</v>
      </c>
      <c r="H85" s="24">
        <f t="shared" si="10"/>
        <v>40.05</v>
      </c>
      <c r="I85" s="16">
        <f t="shared" si="11"/>
        <v>4</v>
      </c>
      <c r="J85" s="17">
        <v>3.8</v>
      </c>
      <c r="K85" s="18">
        <v>1.9</v>
      </c>
      <c r="L85" s="18">
        <f t="shared" si="12"/>
        <v>8.1</v>
      </c>
      <c r="M85" s="19"/>
      <c r="N85" s="17"/>
      <c r="O85" s="20">
        <f t="shared" si="13"/>
        <v>11.899999999999999</v>
      </c>
      <c r="P85" s="17">
        <v>1.2</v>
      </c>
      <c r="Q85" s="18">
        <v>2.85</v>
      </c>
      <c r="R85" s="18">
        <f t="shared" si="14"/>
        <v>7.15</v>
      </c>
      <c r="S85" s="19"/>
      <c r="T85" s="17"/>
      <c r="U85" s="20">
        <f t="shared" si="15"/>
        <v>8.35</v>
      </c>
      <c r="V85" s="17">
        <v>3.2</v>
      </c>
      <c r="W85" s="18">
        <v>3.7</v>
      </c>
      <c r="X85" s="18">
        <f t="shared" si="16"/>
        <v>6.3</v>
      </c>
      <c r="Y85" s="19"/>
      <c r="Z85" s="17"/>
      <c r="AA85" s="20">
        <f t="shared" si="17"/>
        <v>9.5</v>
      </c>
      <c r="AB85" s="17">
        <v>3.3</v>
      </c>
      <c r="AC85" s="18">
        <v>2.7</v>
      </c>
      <c r="AD85" s="18">
        <f t="shared" si="18"/>
        <v>7.3</v>
      </c>
      <c r="AE85" s="19">
        <v>0.3</v>
      </c>
      <c r="AF85" s="17"/>
      <c r="AG85" s="20">
        <f t="shared" si="19"/>
        <v>10.299999999999999</v>
      </c>
    </row>
    <row r="86" spans="1:33" ht="15.75">
      <c r="A86" s="36">
        <v>36</v>
      </c>
      <c r="B86" s="21" t="s">
        <v>232</v>
      </c>
      <c r="C86" s="21" t="s">
        <v>233</v>
      </c>
      <c r="D86" s="21" t="s">
        <v>234</v>
      </c>
      <c r="E86" s="21" t="s">
        <v>235</v>
      </c>
      <c r="F86" s="22">
        <v>36306</v>
      </c>
      <c r="G86" s="37" t="s">
        <v>153</v>
      </c>
      <c r="H86" s="24">
        <f t="shared" si="10"/>
        <v>38.367000000000004</v>
      </c>
      <c r="I86" s="16">
        <f t="shared" si="11"/>
        <v>4</v>
      </c>
      <c r="J86" s="17">
        <v>4</v>
      </c>
      <c r="K86" s="18">
        <v>2.633</v>
      </c>
      <c r="L86" s="18">
        <f t="shared" si="12"/>
        <v>7.367</v>
      </c>
      <c r="M86" s="19">
        <v>0.3</v>
      </c>
      <c r="N86" s="17"/>
      <c r="O86" s="20">
        <f t="shared" si="13"/>
        <v>11.067</v>
      </c>
      <c r="P86" s="17">
        <v>1.2</v>
      </c>
      <c r="Q86" s="18">
        <v>2.8</v>
      </c>
      <c r="R86" s="18">
        <f t="shared" si="14"/>
        <v>7.2</v>
      </c>
      <c r="S86" s="19"/>
      <c r="T86" s="17"/>
      <c r="U86" s="20">
        <f t="shared" si="15"/>
        <v>8.4</v>
      </c>
      <c r="V86" s="17">
        <v>3.5</v>
      </c>
      <c r="W86" s="18">
        <v>5.05</v>
      </c>
      <c r="X86" s="18">
        <f t="shared" si="16"/>
        <v>4.95</v>
      </c>
      <c r="Y86" s="19">
        <v>0.1</v>
      </c>
      <c r="Z86" s="17"/>
      <c r="AA86" s="20">
        <f t="shared" si="17"/>
        <v>8.35</v>
      </c>
      <c r="AB86" s="17">
        <v>3.7</v>
      </c>
      <c r="AC86" s="18">
        <v>3.15</v>
      </c>
      <c r="AD86" s="18">
        <f t="shared" si="18"/>
        <v>6.85</v>
      </c>
      <c r="AE86" s="19"/>
      <c r="AF86" s="17"/>
      <c r="AG86" s="20">
        <f t="shared" si="19"/>
        <v>10.55</v>
      </c>
    </row>
    <row r="90" spans="1:33" ht="18.75">
      <c r="A90" s="47"/>
      <c r="B90" s="66" t="s">
        <v>236</v>
      </c>
      <c r="C90" s="67"/>
      <c r="D90" s="48"/>
      <c r="E90" s="48"/>
      <c r="F90" s="49"/>
      <c r="G90" s="49"/>
      <c r="H90" s="49"/>
      <c r="I90" s="49"/>
      <c r="J90" s="68" t="s">
        <v>4</v>
      </c>
      <c r="K90" s="68"/>
      <c r="L90" s="68"/>
      <c r="M90" s="68"/>
      <c r="N90" s="68"/>
      <c r="O90" s="68"/>
      <c r="P90" s="68" t="s">
        <v>5</v>
      </c>
      <c r="Q90" s="68"/>
      <c r="R90" s="68"/>
      <c r="S90" s="68"/>
      <c r="T90" s="68"/>
      <c r="U90" s="68"/>
      <c r="V90" s="68" t="s">
        <v>6</v>
      </c>
      <c r="W90" s="68"/>
      <c r="X90" s="68"/>
      <c r="Y90" s="68"/>
      <c r="Z90" s="68"/>
      <c r="AA90" s="68"/>
      <c r="AB90" s="69" t="s">
        <v>7</v>
      </c>
      <c r="AC90" s="69"/>
      <c r="AD90" s="69"/>
      <c r="AE90" s="69"/>
      <c r="AF90" s="69"/>
      <c r="AG90" s="69"/>
    </row>
    <row r="91" spans="1:33" ht="47.25" thickBot="1">
      <c r="A91" s="5" t="s">
        <v>8</v>
      </c>
      <c r="B91" s="4" t="s">
        <v>9</v>
      </c>
      <c r="C91" s="4" t="s">
        <v>10</v>
      </c>
      <c r="D91" s="4" t="s">
        <v>11</v>
      </c>
      <c r="E91" s="4" t="s">
        <v>12</v>
      </c>
      <c r="F91" s="5" t="s">
        <v>13</v>
      </c>
      <c r="G91" s="5" t="s">
        <v>237</v>
      </c>
      <c r="H91" s="6" t="s">
        <v>15</v>
      </c>
      <c r="I91" s="6" t="s">
        <v>16</v>
      </c>
      <c r="J91" s="7" t="s">
        <v>17</v>
      </c>
      <c r="K91" s="7" t="s">
        <v>18</v>
      </c>
      <c r="L91" s="7" t="s">
        <v>19</v>
      </c>
      <c r="M91" s="7" t="s">
        <v>20</v>
      </c>
      <c r="N91" s="7" t="s">
        <v>21</v>
      </c>
      <c r="O91" s="8" t="s">
        <v>22</v>
      </c>
      <c r="P91" s="7" t="s">
        <v>17</v>
      </c>
      <c r="Q91" s="7" t="s">
        <v>18</v>
      </c>
      <c r="R91" s="7" t="s">
        <v>19</v>
      </c>
      <c r="S91" s="9" t="s">
        <v>23</v>
      </c>
      <c r="T91" s="10" t="s">
        <v>21</v>
      </c>
      <c r="U91" s="8" t="s">
        <v>24</v>
      </c>
      <c r="V91" s="7" t="s">
        <v>17</v>
      </c>
      <c r="W91" s="7" t="s">
        <v>18</v>
      </c>
      <c r="X91" s="7" t="s">
        <v>19</v>
      </c>
      <c r="Y91" s="7" t="s">
        <v>23</v>
      </c>
      <c r="Z91" s="7" t="s">
        <v>21</v>
      </c>
      <c r="AA91" s="8" t="s">
        <v>150</v>
      </c>
      <c r="AB91" s="7" t="s">
        <v>17</v>
      </c>
      <c r="AC91" s="7" t="s">
        <v>18</v>
      </c>
      <c r="AD91" s="7" t="s">
        <v>19</v>
      </c>
      <c r="AE91" s="7" t="s">
        <v>23</v>
      </c>
      <c r="AF91" s="7" t="s">
        <v>21</v>
      </c>
      <c r="AG91" s="8" t="s">
        <v>26</v>
      </c>
    </row>
    <row r="92" spans="1:33" ht="16.5" thickTop="1">
      <c r="A92" s="11">
        <v>1</v>
      </c>
      <c r="B92" s="12" t="s">
        <v>238</v>
      </c>
      <c r="C92" s="12" t="s">
        <v>239</v>
      </c>
      <c r="D92" s="12" t="s">
        <v>240</v>
      </c>
      <c r="E92" s="12" t="s">
        <v>241</v>
      </c>
      <c r="F92" s="50">
        <v>35564</v>
      </c>
      <c r="G92" s="12">
        <v>509745</v>
      </c>
      <c r="H92" s="24">
        <f aca="true" t="shared" si="20" ref="H92:H115">SUM(O92+U92+AA92+AG92)</f>
        <v>52.016999999999996</v>
      </c>
      <c r="I92" s="16">
        <f aca="true" t="shared" si="21" ref="I92:I115">COUNTA(J92,P92,V92,AB92)</f>
        <v>4</v>
      </c>
      <c r="J92" s="17">
        <v>4.4</v>
      </c>
      <c r="K92" s="18">
        <v>1.233</v>
      </c>
      <c r="L92" s="18">
        <f aca="true" t="shared" si="22" ref="L92:L115">IF(J92="",0,10-K92)</f>
        <v>8.767</v>
      </c>
      <c r="M92" s="19"/>
      <c r="N92" s="17"/>
      <c r="O92" s="20">
        <f aca="true" t="shared" si="23" ref="O92:O115">SUM(J92+L92-M92+N92)</f>
        <v>13.167</v>
      </c>
      <c r="P92" s="17">
        <v>4.6</v>
      </c>
      <c r="Q92" s="18">
        <v>1.9</v>
      </c>
      <c r="R92" s="18">
        <f aca="true" t="shared" si="24" ref="R92:R115">IF(P92="",0,10-Q92)</f>
        <v>8.1</v>
      </c>
      <c r="S92" s="19"/>
      <c r="T92" s="17"/>
      <c r="U92" s="20">
        <f aca="true" t="shared" si="25" ref="U92:U113">SUM(P92+R92-S92+T92)</f>
        <v>12.7</v>
      </c>
      <c r="V92" s="17">
        <v>5.4</v>
      </c>
      <c r="W92" s="18">
        <v>1.95</v>
      </c>
      <c r="X92" s="18">
        <f aca="true" t="shared" si="26" ref="X92:X115">IF(V92="",0,10-W92)</f>
        <v>8.05</v>
      </c>
      <c r="Y92" s="19">
        <v>0.1</v>
      </c>
      <c r="Z92" s="17"/>
      <c r="AA92" s="20">
        <f aca="true" t="shared" si="27" ref="AA92:AA115">SUM(V92+X92-Y92+Z92)</f>
        <v>13.350000000000001</v>
      </c>
      <c r="AB92" s="17">
        <v>4.7</v>
      </c>
      <c r="AC92" s="18">
        <v>1.9</v>
      </c>
      <c r="AD92" s="18">
        <f aca="true" t="shared" si="28" ref="AD92:AD115">IF(AB92="",0,10-AC92)</f>
        <v>8.1</v>
      </c>
      <c r="AE92" s="19"/>
      <c r="AF92" s="17"/>
      <c r="AG92" s="20">
        <f aca="true" t="shared" si="29" ref="AG92:AG115">SUM(AB92+AD92-AE92+AF92)</f>
        <v>12.8</v>
      </c>
    </row>
    <row r="93" spans="1:33" ht="15.75">
      <c r="A93" s="11">
        <v>2</v>
      </c>
      <c r="B93" s="21" t="s">
        <v>39</v>
      </c>
      <c r="C93" s="21" t="s">
        <v>40</v>
      </c>
      <c r="D93" s="21" t="s">
        <v>242</v>
      </c>
      <c r="E93" s="21" t="s">
        <v>243</v>
      </c>
      <c r="F93" s="51">
        <v>35724</v>
      </c>
      <c r="G93" s="21">
        <v>443821</v>
      </c>
      <c r="H93" s="24">
        <f t="shared" si="20"/>
        <v>49.75</v>
      </c>
      <c r="I93" s="16">
        <f t="shared" si="21"/>
        <v>4</v>
      </c>
      <c r="J93" s="17">
        <v>4.4</v>
      </c>
      <c r="K93" s="18">
        <v>0.8</v>
      </c>
      <c r="L93" s="18">
        <f t="shared" si="22"/>
        <v>9.2</v>
      </c>
      <c r="M93" s="19"/>
      <c r="N93" s="17"/>
      <c r="O93" s="20">
        <f t="shared" si="23"/>
        <v>13.6</v>
      </c>
      <c r="P93" s="17">
        <v>3.3</v>
      </c>
      <c r="Q93" s="18">
        <v>3.35</v>
      </c>
      <c r="R93" s="18">
        <f t="shared" si="24"/>
        <v>6.65</v>
      </c>
      <c r="S93" s="19"/>
      <c r="T93" s="17"/>
      <c r="U93" s="20">
        <f t="shared" si="25"/>
        <v>9.95</v>
      </c>
      <c r="V93" s="17">
        <v>4.6</v>
      </c>
      <c r="W93" s="18">
        <v>1.25</v>
      </c>
      <c r="X93" s="18">
        <f t="shared" si="26"/>
        <v>8.75</v>
      </c>
      <c r="Y93" s="19"/>
      <c r="Z93" s="17"/>
      <c r="AA93" s="20">
        <f t="shared" si="27"/>
        <v>13.35</v>
      </c>
      <c r="AB93" s="17">
        <v>4.9</v>
      </c>
      <c r="AC93" s="18">
        <v>1.95</v>
      </c>
      <c r="AD93" s="18">
        <f t="shared" si="28"/>
        <v>8.05</v>
      </c>
      <c r="AE93" s="19">
        <v>0.1</v>
      </c>
      <c r="AF93" s="17"/>
      <c r="AG93" s="20">
        <f t="shared" si="29"/>
        <v>12.850000000000001</v>
      </c>
    </row>
    <row r="94" spans="1:33" ht="15.75">
      <c r="A94" s="11">
        <v>3</v>
      </c>
      <c r="B94" s="21" t="s">
        <v>45</v>
      </c>
      <c r="C94" s="21" t="s">
        <v>208</v>
      </c>
      <c r="D94" s="21" t="s">
        <v>244</v>
      </c>
      <c r="E94" s="21" t="s">
        <v>245</v>
      </c>
      <c r="F94" s="51">
        <v>33099</v>
      </c>
      <c r="G94" s="21">
        <v>568452</v>
      </c>
      <c r="H94" s="24">
        <f t="shared" si="20"/>
        <v>49.167</v>
      </c>
      <c r="I94" s="16">
        <f t="shared" si="21"/>
        <v>4</v>
      </c>
      <c r="J94" s="17">
        <v>4.4</v>
      </c>
      <c r="K94" s="18">
        <v>0.633</v>
      </c>
      <c r="L94" s="18">
        <f t="shared" si="22"/>
        <v>9.367</v>
      </c>
      <c r="M94" s="19"/>
      <c r="N94" s="17">
        <v>0.2</v>
      </c>
      <c r="O94" s="20">
        <f t="shared" si="23"/>
        <v>13.967</v>
      </c>
      <c r="P94" s="17">
        <v>1.7</v>
      </c>
      <c r="Q94" s="18">
        <v>2.45</v>
      </c>
      <c r="R94" s="18">
        <f t="shared" si="24"/>
        <v>7.55</v>
      </c>
      <c r="S94" s="19"/>
      <c r="T94" s="17"/>
      <c r="U94" s="20">
        <f t="shared" si="25"/>
        <v>9.25</v>
      </c>
      <c r="V94" s="17">
        <v>5.1</v>
      </c>
      <c r="W94" s="18">
        <v>2.6</v>
      </c>
      <c r="X94" s="18">
        <f t="shared" si="26"/>
        <v>7.4</v>
      </c>
      <c r="Y94" s="19">
        <v>0.1</v>
      </c>
      <c r="Z94" s="17"/>
      <c r="AA94" s="20">
        <f t="shared" si="27"/>
        <v>12.4</v>
      </c>
      <c r="AB94" s="17">
        <v>5.3</v>
      </c>
      <c r="AC94" s="18">
        <v>1.75</v>
      </c>
      <c r="AD94" s="18">
        <f t="shared" si="28"/>
        <v>8.25</v>
      </c>
      <c r="AE94" s="19"/>
      <c r="AF94" s="17"/>
      <c r="AG94" s="20">
        <f t="shared" si="29"/>
        <v>13.55</v>
      </c>
    </row>
    <row r="95" spans="1:33" ht="15.75">
      <c r="A95" s="11">
        <v>4</v>
      </c>
      <c r="B95" s="21" t="s">
        <v>108</v>
      </c>
      <c r="C95" s="21" t="s">
        <v>109</v>
      </c>
      <c r="D95" s="21" t="s">
        <v>246</v>
      </c>
      <c r="E95" s="21" t="s">
        <v>42</v>
      </c>
      <c r="F95" s="51">
        <v>35993</v>
      </c>
      <c r="G95" s="21">
        <v>207535</v>
      </c>
      <c r="H95" s="24">
        <f t="shared" si="20"/>
        <v>49.117000000000004</v>
      </c>
      <c r="I95" s="16">
        <f t="shared" si="21"/>
        <v>4</v>
      </c>
      <c r="J95" s="17">
        <v>5</v>
      </c>
      <c r="K95" s="18">
        <v>1.833</v>
      </c>
      <c r="L95" s="18">
        <f t="shared" si="22"/>
        <v>8.167</v>
      </c>
      <c r="M95" s="19"/>
      <c r="N95" s="17">
        <v>0.2</v>
      </c>
      <c r="O95" s="20">
        <f t="shared" si="23"/>
        <v>13.366999999999999</v>
      </c>
      <c r="P95" s="17">
        <v>4.3</v>
      </c>
      <c r="Q95" s="18">
        <v>2.75</v>
      </c>
      <c r="R95" s="18">
        <f t="shared" si="24"/>
        <v>7.25</v>
      </c>
      <c r="S95" s="19"/>
      <c r="T95" s="17"/>
      <c r="U95" s="20">
        <f t="shared" si="25"/>
        <v>11.55</v>
      </c>
      <c r="V95" s="17">
        <v>4.4</v>
      </c>
      <c r="W95" s="18">
        <v>2.4</v>
      </c>
      <c r="X95" s="18">
        <f t="shared" si="26"/>
        <v>7.6</v>
      </c>
      <c r="Y95" s="19"/>
      <c r="Z95" s="17"/>
      <c r="AA95" s="20">
        <f t="shared" si="27"/>
        <v>12</v>
      </c>
      <c r="AB95" s="17">
        <v>5.3</v>
      </c>
      <c r="AC95" s="18">
        <v>3.1</v>
      </c>
      <c r="AD95" s="18">
        <f t="shared" si="28"/>
        <v>6.9</v>
      </c>
      <c r="AE95" s="19"/>
      <c r="AF95" s="17"/>
      <c r="AG95" s="20">
        <f t="shared" si="29"/>
        <v>12.2</v>
      </c>
    </row>
    <row r="96" spans="1:33" ht="15.75">
      <c r="A96" s="11">
        <v>5</v>
      </c>
      <c r="B96" s="21" t="s">
        <v>238</v>
      </c>
      <c r="C96" s="21" t="s">
        <v>239</v>
      </c>
      <c r="D96" s="21" t="s">
        <v>247</v>
      </c>
      <c r="E96" s="21" t="s">
        <v>248</v>
      </c>
      <c r="F96" s="51">
        <v>35006</v>
      </c>
      <c r="G96" s="21">
        <v>581606</v>
      </c>
      <c r="H96" s="24">
        <f t="shared" si="20"/>
        <v>48.7</v>
      </c>
      <c r="I96" s="16">
        <f t="shared" si="21"/>
        <v>4</v>
      </c>
      <c r="J96" s="17">
        <v>4.4</v>
      </c>
      <c r="K96" s="18">
        <v>1.5</v>
      </c>
      <c r="L96" s="18">
        <f t="shared" si="22"/>
        <v>8.5</v>
      </c>
      <c r="M96" s="19"/>
      <c r="N96" s="17"/>
      <c r="O96" s="20">
        <f t="shared" si="23"/>
        <v>12.9</v>
      </c>
      <c r="P96" s="17">
        <v>4.5</v>
      </c>
      <c r="Q96" s="18">
        <v>3.3</v>
      </c>
      <c r="R96" s="18">
        <f t="shared" si="24"/>
        <v>6.7</v>
      </c>
      <c r="S96" s="19"/>
      <c r="T96" s="17"/>
      <c r="U96" s="20">
        <f t="shared" si="25"/>
        <v>11.2</v>
      </c>
      <c r="V96" s="17">
        <v>5</v>
      </c>
      <c r="W96" s="18">
        <v>3.1</v>
      </c>
      <c r="X96" s="18">
        <f t="shared" si="26"/>
        <v>6.9</v>
      </c>
      <c r="Y96" s="19"/>
      <c r="Z96" s="17"/>
      <c r="AA96" s="20">
        <f t="shared" si="27"/>
        <v>11.9</v>
      </c>
      <c r="AB96" s="17">
        <v>4.5</v>
      </c>
      <c r="AC96" s="18">
        <v>1.7</v>
      </c>
      <c r="AD96" s="18">
        <f t="shared" si="28"/>
        <v>8.3</v>
      </c>
      <c r="AE96" s="19">
        <v>0.1</v>
      </c>
      <c r="AF96" s="17"/>
      <c r="AG96" s="20">
        <f t="shared" si="29"/>
        <v>12.700000000000001</v>
      </c>
    </row>
    <row r="97" spans="1:33" ht="15.75">
      <c r="A97" s="11">
        <v>6</v>
      </c>
      <c r="B97" s="21" t="s">
        <v>249</v>
      </c>
      <c r="C97" s="21" t="s">
        <v>250</v>
      </c>
      <c r="D97" s="21" t="s">
        <v>251</v>
      </c>
      <c r="E97" s="21" t="s">
        <v>52</v>
      </c>
      <c r="F97" s="51">
        <v>34565</v>
      </c>
      <c r="G97" s="21">
        <v>511768</v>
      </c>
      <c r="H97" s="24">
        <f t="shared" si="20"/>
        <v>47.917</v>
      </c>
      <c r="I97" s="16">
        <f t="shared" si="21"/>
        <v>4</v>
      </c>
      <c r="J97" s="17">
        <v>5</v>
      </c>
      <c r="K97" s="18">
        <v>1.533</v>
      </c>
      <c r="L97" s="18">
        <f t="shared" si="22"/>
        <v>8.467</v>
      </c>
      <c r="M97" s="19"/>
      <c r="N97" s="17">
        <v>0.2</v>
      </c>
      <c r="O97" s="20">
        <f t="shared" si="23"/>
        <v>13.667</v>
      </c>
      <c r="P97" s="17">
        <v>3.2</v>
      </c>
      <c r="Q97" s="18">
        <v>3.9</v>
      </c>
      <c r="R97" s="18">
        <f t="shared" si="24"/>
        <v>6.1</v>
      </c>
      <c r="S97" s="19"/>
      <c r="T97" s="17"/>
      <c r="U97" s="20">
        <f t="shared" si="25"/>
        <v>9.3</v>
      </c>
      <c r="V97" s="17">
        <v>4.2</v>
      </c>
      <c r="W97" s="18">
        <v>2.35</v>
      </c>
      <c r="X97" s="18">
        <f t="shared" si="26"/>
        <v>7.65</v>
      </c>
      <c r="Y97" s="19"/>
      <c r="Z97" s="17"/>
      <c r="AA97" s="20">
        <f t="shared" si="27"/>
        <v>11.850000000000001</v>
      </c>
      <c r="AB97" s="17">
        <v>4.7</v>
      </c>
      <c r="AC97" s="18">
        <v>1.5</v>
      </c>
      <c r="AD97" s="18">
        <f t="shared" si="28"/>
        <v>8.5</v>
      </c>
      <c r="AE97" s="19">
        <v>0.1</v>
      </c>
      <c r="AF97" s="17"/>
      <c r="AG97" s="20">
        <f t="shared" si="29"/>
        <v>13.1</v>
      </c>
    </row>
    <row r="98" spans="1:33" ht="15.75">
      <c r="A98" s="11">
        <v>7</v>
      </c>
      <c r="B98" s="21" t="s">
        <v>249</v>
      </c>
      <c r="C98" s="21" t="s">
        <v>250</v>
      </c>
      <c r="D98" s="21" t="s">
        <v>252</v>
      </c>
      <c r="E98" s="21" t="s">
        <v>253</v>
      </c>
      <c r="F98" s="51">
        <v>35775</v>
      </c>
      <c r="G98" s="21">
        <v>193888</v>
      </c>
      <c r="H98" s="24">
        <f t="shared" si="20"/>
        <v>47.517</v>
      </c>
      <c r="I98" s="16">
        <f t="shared" si="21"/>
        <v>4</v>
      </c>
      <c r="J98" s="17">
        <v>4.4</v>
      </c>
      <c r="K98" s="18">
        <v>1.433</v>
      </c>
      <c r="L98" s="18">
        <f t="shared" si="22"/>
        <v>8.567</v>
      </c>
      <c r="M98" s="19"/>
      <c r="N98" s="17">
        <v>0.2</v>
      </c>
      <c r="O98" s="20">
        <f t="shared" si="23"/>
        <v>13.167</v>
      </c>
      <c r="P98" s="17">
        <v>2.7</v>
      </c>
      <c r="Q98" s="18">
        <v>2.05</v>
      </c>
      <c r="R98" s="18">
        <f t="shared" si="24"/>
        <v>7.95</v>
      </c>
      <c r="S98" s="19"/>
      <c r="T98" s="17"/>
      <c r="U98" s="20">
        <f t="shared" si="25"/>
        <v>10.65</v>
      </c>
      <c r="V98" s="17">
        <v>4</v>
      </c>
      <c r="W98" s="18">
        <v>2.7</v>
      </c>
      <c r="X98" s="18">
        <f t="shared" si="26"/>
        <v>7.3</v>
      </c>
      <c r="Y98" s="19"/>
      <c r="Z98" s="17"/>
      <c r="AA98" s="20">
        <f t="shared" si="27"/>
        <v>11.3</v>
      </c>
      <c r="AB98" s="17">
        <v>4</v>
      </c>
      <c r="AC98" s="18">
        <v>1.5</v>
      </c>
      <c r="AD98" s="18">
        <f t="shared" si="28"/>
        <v>8.5</v>
      </c>
      <c r="AE98" s="19">
        <v>0.1</v>
      </c>
      <c r="AF98" s="17"/>
      <c r="AG98" s="20">
        <f t="shared" si="29"/>
        <v>12.4</v>
      </c>
    </row>
    <row r="99" spans="1:33" ht="15.75">
      <c r="A99" s="11">
        <v>8</v>
      </c>
      <c r="B99" s="21" t="s">
        <v>144</v>
      </c>
      <c r="C99" s="21" t="s">
        <v>145</v>
      </c>
      <c r="D99" s="21" t="s">
        <v>254</v>
      </c>
      <c r="E99" s="21" t="s">
        <v>241</v>
      </c>
      <c r="F99" s="51">
        <v>35601</v>
      </c>
      <c r="G99" s="21">
        <v>121998</v>
      </c>
      <c r="H99" s="24">
        <f t="shared" si="20"/>
        <v>46.967</v>
      </c>
      <c r="I99" s="16">
        <f t="shared" si="21"/>
        <v>4</v>
      </c>
      <c r="J99" s="17">
        <v>4</v>
      </c>
      <c r="K99" s="18">
        <v>1.733</v>
      </c>
      <c r="L99" s="18">
        <f t="shared" si="22"/>
        <v>8.267</v>
      </c>
      <c r="M99" s="19"/>
      <c r="N99" s="17"/>
      <c r="O99" s="20">
        <f t="shared" si="23"/>
        <v>12.267</v>
      </c>
      <c r="P99" s="17">
        <v>4.5</v>
      </c>
      <c r="Q99" s="18">
        <v>3.3</v>
      </c>
      <c r="R99" s="18">
        <f t="shared" si="24"/>
        <v>6.7</v>
      </c>
      <c r="S99" s="19"/>
      <c r="T99" s="17"/>
      <c r="U99" s="20">
        <f t="shared" si="25"/>
        <v>11.2</v>
      </c>
      <c r="V99" s="17">
        <v>4.2</v>
      </c>
      <c r="W99" s="18">
        <v>3.1</v>
      </c>
      <c r="X99" s="18">
        <f t="shared" si="26"/>
        <v>6.9</v>
      </c>
      <c r="Y99" s="19"/>
      <c r="Z99" s="17"/>
      <c r="AA99" s="20">
        <f t="shared" si="27"/>
        <v>11.100000000000001</v>
      </c>
      <c r="AB99" s="17">
        <v>4.6</v>
      </c>
      <c r="AC99" s="18">
        <v>2.2</v>
      </c>
      <c r="AD99" s="18">
        <f t="shared" si="28"/>
        <v>7.8</v>
      </c>
      <c r="AE99" s="19"/>
      <c r="AF99" s="17"/>
      <c r="AG99" s="20">
        <f t="shared" si="29"/>
        <v>12.399999999999999</v>
      </c>
    </row>
    <row r="100" spans="1:33" ht="15.75">
      <c r="A100" s="11">
        <v>9</v>
      </c>
      <c r="B100" s="21" t="s">
        <v>255</v>
      </c>
      <c r="C100" s="21" t="s">
        <v>256</v>
      </c>
      <c r="D100" s="21" t="s">
        <v>257</v>
      </c>
      <c r="E100" s="21" t="s">
        <v>258</v>
      </c>
      <c r="F100" s="51">
        <v>34977</v>
      </c>
      <c r="G100" s="21">
        <v>181341</v>
      </c>
      <c r="H100" s="24">
        <f t="shared" si="20"/>
        <v>46.017</v>
      </c>
      <c r="I100" s="16">
        <f t="shared" si="21"/>
        <v>4</v>
      </c>
      <c r="J100" s="17">
        <v>4</v>
      </c>
      <c r="K100" s="18">
        <v>1.733</v>
      </c>
      <c r="L100" s="18">
        <f t="shared" si="22"/>
        <v>8.267</v>
      </c>
      <c r="M100" s="19"/>
      <c r="N100" s="17"/>
      <c r="O100" s="20">
        <f t="shared" si="23"/>
        <v>12.267</v>
      </c>
      <c r="P100" s="17">
        <v>3.4</v>
      </c>
      <c r="Q100" s="18">
        <v>2.75</v>
      </c>
      <c r="R100" s="18">
        <f t="shared" si="24"/>
        <v>7.25</v>
      </c>
      <c r="S100" s="19"/>
      <c r="T100" s="17"/>
      <c r="U100" s="20">
        <f t="shared" si="25"/>
        <v>10.65</v>
      </c>
      <c r="V100" s="17">
        <v>4.4</v>
      </c>
      <c r="W100" s="18">
        <v>3.65</v>
      </c>
      <c r="X100" s="18">
        <f t="shared" si="26"/>
        <v>6.35</v>
      </c>
      <c r="Y100" s="19"/>
      <c r="Z100" s="17"/>
      <c r="AA100" s="20">
        <f t="shared" si="27"/>
        <v>10.75</v>
      </c>
      <c r="AB100" s="17">
        <v>4.4</v>
      </c>
      <c r="AC100" s="18">
        <v>2.05</v>
      </c>
      <c r="AD100" s="18">
        <f t="shared" si="28"/>
        <v>7.95</v>
      </c>
      <c r="AE100" s="19"/>
      <c r="AF100" s="17"/>
      <c r="AG100" s="20">
        <f t="shared" si="29"/>
        <v>12.350000000000001</v>
      </c>
    </row>
    <row r="101" spans="1:33" ht="15.75">
      <c r="A101" s="11">
        <v>10</v>
      </c>
      <c r="B101" s="44" t="s">
        <v>259</v>
      </c>
      <c r="C101" s="44" t="s">
        <v>260</v>
      </c>
      <c r="D101" s="44" t="s">
        <v>261</v>
      </c>
      <c r="E101" s="44" t="s">
        <v>133</v>
      </c>
      <c r="F101" s="52">
        <v>36102</v>
      </c>
      <c r="G101" s="44">
        <v>514076</v>
      </c>
      <c r="H101" s="46">
        <f t="shared" si="20"/>
        <v>44.867000000000004</v>
      </c>
      <c r="I101" s="39">
        <f t="shared" si="21"/>
        <v>4</v>
      </c>
      <c r="J101" s="40">
        <v>4.4</v>
      </c>
      <c r="K101" s="41">
        <v>1.533</v>
      </c>
      <c r="L101" s="41">
        <f t="shared" si="22"/>
        <v>8.467</v>
      </c>
      <c r="M101" s="42"/>
      <c r="N101" s="40"/>
      <c r="O101" s="43">
        <f t="shared" si="23"/>
        <v>12.867</v>
      </c>
      <c r="P101" s="40">
        <v>2.9</v>
      </c>
      <c r="Q101" s="41">
        <v>2.95</v>
      </c>
      <c r="R101" s="41">
        <f t="shared" si="24"/>
        <v>7.05</v>
      </c>
      <c r="S101" s="42"/>
      <c r="T101" s="40"/>
      <c r="U101" s="43">
        <f t="shared" si="25"/>
        <v>9.95</v>
      </c>
      <c r="V101" s="40">
        <v>4.1</v>
      </c>
      <c r="W101" s="41">
        <v>4.3</v>
      </c>
      <c r="X101" s="41">
        <f t="shared" si="26"/>
        <v>5.7</v>
      </c>
      <c r="Y101" s="42"/>
      <c r="Z101" s="40"/>
      <c r="AA101" s="43">
        <f t="shared" si="27"/>
        <v>9.8</v>
      </c>
      <c r="AB101" s="40">
        <v>4.5</v>
      </c>
      <c r="AC101" s="41">
        <v>2.25</v>
      </c>
      <c r="AD101" s="41">
        <f t="shared" si="28"/>
        <v>7.75</v>
      </c>
      <c r="AE101" s="42"/>
      <c r="AF101" s="40"/>
      <c r="AG101" s="43">
        <f t="shared" si="29"/>
        <v>12.25</v>
      </c>
    </row>
    <row r="102" spans="1:33" ht="15.75">
      <c r="A102" s="11">
        <v>11</v>
      </c>
      <c r="B102" s="44" t="s">
        <v>68</v>
      </c>
      <c r="C102" s="44" t="s">
        <v>69</v>
      </c>
      <c r="D102" s="44" t="s">
        <v>262</v>
      </c>
      <c r="E102" s="44" t="s">
        <v>52</v>
      </c>
      <c r="F102" s="52">
        <v>35934</v>
      </c>
      <c r="G102" s="44">
        <v>193390</v>
      </c>
      <c r="H102" s="46">
        <f t="shared" si="20"/>
        <v>43.717</v>
      </c>
      <c r="I102" s="39">
        <f t="shared" si="21"/>
        <v>4</v>
      </c>
      <c r="J102" s="40">
        <v>4.4</v>
      </c>
      <c r="K102" s="41">
        <v>1.533</v>
      </c>
      <c r="L102" s="41">
        <f t="shared" si="22"/>
        <v>8.467</v>
      </c>
      <c r="M102" s="42"/>
      <c r="N102" s="40"/>
      <c r="O102" s="43">
        <f t="shared" si="23"/>
        <v>12.867</v>
      </c>
      <c r="P102" s="40">
        <v>2.3</v>
      </c>
      <c r="Q102" s="41">
        <v>3.7</v>
      </c>
      <c r="R102" s="41">
        <f t="shared" si="24"/>
        <v>6.3</v>
      </c>
      <c r="S102" s="42"/>
      <c r="T102" s="40"/>
      <c r="U102" s="43">
        <f t="shared" si="25"/>
        <v>8.6</v>
      </c>
      <c r="V102" s="40">
        <v>4.5</v>
      </c>
      <c r="W102" s="41">
        <v>3.8</v>
      </c>
      <c r="X102" s="41">
        <f t="shared" si="26"/>
        <v>6.2</v>
      </c>
      <c r="Y102" s="42"/>
      <c r="Z102" s="40"/>
      <c r="AA102" s="43">
        <f t="shared" si="27"/>
        <v>10.7</v>
      </c>
      <c r="AB102" s="40">
        <v>4.3</v>
      </c>
      <c r="AC102" s="41">
        <v>2.75</v>
      </c>
      <c r="AD102" s="41">
        <f t="shared" si="28"/>
        <v>7.25</v>
      </c>
      <c r="AE102" s="42"/>
      <c r="AF102" s="40"/>
      <c r="AG102" s="43">
        <f t="shared" si="29"/>
        <v>11.55</v>
      </c>
    </row>
    <row r="103" spans="1:33" ht="15.75">
      <c r="A103" s="11">
        <v>12</v>
      </c>
      <c r="B103" s="21" t="s">
        <v>263</v>
      </c>
      <c r="C103" s="21" t="s">
        <v>264</v>
      </c>
      <c r="D103" s="21" t="s">
        <v>265</v>
      </c>
      <c r="E103" s="21" t="s">
        <v>94</v>
      </c>
      <c r="F103" s="51">
        <v>35608</v>
      </c>
      <c r="G103" s="21">
        <v>220149</v>
      </c>
      <c r="H103" s="24">
        <f t="shared" si="20"/>
        <v>43.267</v>
      </c>
      <c r="I103" s="16">
        <f t="shared" si="21"/>
        <v>4</v>
      </c>
      <c r="J103" s="17">
        <v>4.2</v>
      </c>
      <c r="K103" s="18">
        <v>1.633</v>
      </c>
      <c r="L103" s="18">
        <f t="shared" si="22"/>
        <v>8.367</v>
      </c>
      <c r="M103" s="19"/>
      <c r="N103" s="17">
        <v>0.2</v>
      </c>
      <c r="O103" s="20">
        <f t="shared" si="23"/>
        <v>12.767</v>
      </c>
      <c r="P103" s="17">
        <v>3.4</v>
      </c>
      <c r="Q103" s="18">
        <v>3.75</v>
      </c>
      <c r="R103" s="18">
        <f t="shared" si="24"/>
        <v>6.25</v>
      </c>
      <c r="S103" s="19"/>
      <c r="T103" s="17"/>
      <c r="U103" s="20">
        <f t="shared" si="25"/>
        <v>9.65</v>
      </c>
      <c r="V103" s="17">
        <v>4.1</v>
      </c>
      <c r="W103" s="18">
        <v>5</v>
      </c>
      <c r="X103" s="18">
        <f t="shared" si="26"/>
        <v>5</v>
      </c>
      <c r="Y103" s="19"/>
      <c r="Z103" s="17"/>
      <c r="AA103" s="20">
        <f t="shared" si="27"/>
        <v>9.1</v>
      </c>
      <c r="AB103" s="17">
        <v>4.6</v>
      </c>
      <c r="AC103" s="18">
        <v>2.45</v>
      </c>
      <c r="AD103" s="18">
        <f t="shared" si="28"/>
        <v>7.55</v>
      </c>
      <c r="AE103" s="19">
        <v>0.4</v>
      </c>
      <c r="AF103" s="17"/>
      <c r="AG103" s="20">
        <f t="shared" si="29"/>
        <v>11.749999999999998</v>
      </c>
    </row>
    <row r="104" spans="1:33" ht="15.75">
      <c r="A104" s="11">
        <v>13</v>
      </c>
      <c r="B104" s="21" t="s">
        <v>266</v>
      </c>
      <c r="C104" s="21" t="s">
        <v>267</v>
      </c>
      <c r="D104" s="21" t="s">
        <v>268</v>
      </c>
      <c r="E104" s="21" t="s">
        <v>38</v>
      </c>
      <c r="F104" s="51">
        <v>35795</v>
      </c>
      <c r="G104" s="21">
        <v>213982</v>
      </c>
      <c r="H104" s="24">
        <f t="shared" si="20"/>
        <v>43.150000000000006</v>
      </c>
      <c r="I104" s="16">
        <f t="shared" si="21"/>
        <v>4</v>
      </c>
      <c r="J104" s="17">
        <v>4.2</v>
      </c>
      <c r="K104" s="18">
        <v>2.4</v>
      </c>
      <c r="L104" s="18">
        <f t="shared" si="22"/>
        <v>7.6</v>
      </c>
      <c r="M104" s="19"/>
      <c r="N104" s="17"/>
      <c r="O104" s="20">
        <f t="shared" si="23"/>
        <v>11.8</v>
      </c>
      <c r="P104" s="17">
        <v>2.2</v>
      </c>
      <c r="Q104" s="18">
        <v>3.95</v>
      </c>
      <c r="R104" s="18">
        <f t="shared" si="24"/>
        <v>6.05</v>
      </c>
      <c r="S104" s="19"/>
      <c r="T104" s="17"/>
      <c r="U104" s="20">
        <f t="shared" si="25"/>
        <v>8.25</v>
      </c>
      <c r="V104" s="17">
        <v>4.6</v>
      </c>
      <c r="W104" s="18">
        <v>3.8</v>
      </c>
      <c r="X104" s="18">
        <f t="shared" si="26"/>
        <v>6.2</v>
      </c>
      <c r="Y104" s="19"/>
      <c r="Z104" s="17"/>
      <c r="AA104" s="20">
        <f t="shared" si="27"/>
        <v>10.8</v>
      </c>
      <c r="AB104" s="17">
        <v>4.9</v>
      </c>
      <c r="AC104" s="18">
        <v>2.6</v>
      </c>
      <c r="AD104" s="18">
        <f t="shared" si="28"/>
        <v>7.4</v>
      </c>
      <c r="AE104" s="19"/>
      <c r="AF104" s="17"/>
      <c r="AG104" s="20">
        <f t="shared" si="29"/>
        <v>12.3</v>
      </c>
    </row>
    <row r="105" spans="1:33" ht="15.75">
      <c r="A105" s="11">
        <v>14</v>
      </c>
      <c r="B105" s="44" t="s">
        <v>269</v>
      </c>
      <c r="C105" s="44" t="s">
        <v>270</v>
      </c>
      <c r="D105" s="44" t="s">
        <v>271</v>
      </c>
      <c r="E105" s="44" t="s">
        <v>272</v>
      </c>
      <c r="F105" s="52">
        <v>36098</v>
      </c>
      <c r="G105" s="44">
        <v>441643</v>
      </c>
      <c r="H105" s="46">
        <f t="shared" si="20"/>
        <v>43.099999999999994</v>
      </c>
      <c r="I105" s="39">
        <f t="shared" si="21"/>
        <v>4</v>
      </c>
      <c r="J105" s="40">
        <v>4</v>
      </c>
      <c r="K105" s="41">
        <v>1.9</v>
      </c>
      <c r="L105" s="41">
        <f t="shared" si="22"/>
        <v>8.1</v>
      </c>
      <c r="M105" s="42">
        <v>0.3</v>
      </c>
      <c r="N105" s="40"/>
      <c r="O105" s="43">
        <f t="shared" si="23"/>
        <v>11.799999999999999</v>
      </c>
      <c r="P105" s="40">
        <v>2.8</v>
      </c>
      <c r="Q105" s="41">
        <v>4.55</v>
      </c>
      <c r="R105" s="41">
        <f t="shared" si="24"/>
        <v>5.45</v>
      </c>
      <c r="S105" s="42"/>
      <c r="T105" s="40"/>
      <c r="U105" s="43">
        <f t="shared" si="25"/>
        <v>8.25</v>
      </c>
      <c r="V105" s="40">
        <v>3.9</v>
      </c>
      <c r="W105" s="41">
        <v>2.95</v>
      </c>
      <c r="X105" s="41">
        <f t="shared" si="26"/>
        <v>7.05</v>
      </c>
      <c r="Y105" s="42">
        <v>0.1</v>
      </c>
      <c r="Z105" s="40"/>
      <c r="AA105" s="43">
        <f t="shared" si="27"/>
        <v>10.85</v>
      </c>
      <c r="AB105" s="40">
        <v>3.8</v>
      </c>
      <c r="AC105" s="41">
        <v>1.6</v>
      </c>
      <c r="AD105" s="41">
        <f t="shared" si="28"/>
        <v>8.4</v>
      </c>
      <c r="AE105" s="42"/>
      <c r="AF105" s="40"/>
      <c r="AG105" s="43">
        <f t="shared" si="29"/>
        <v>12.2</v>
      </c>
    </row>
    <row r="106" spans="1:33" ht="15.75">
      <c r="A106" s="11">
        <v>15</v>
      </c>
      <c r="B106" s="44" t="s">
        <v>273</v>
      </c>
      <c r="C106" s="44" t="s">
        <v>274</v>
      </c>
      <c r="D106" s="44" t="s">
        <v>275</v>
      </c>
      <c r="E106" s="44" t="s">
        <v>74</v>
      </c>
      <c r="F106" s="52">
        <v>34832</v>
      </c>
      <c r="G106" s="44">
        <v>266079</v>
      </c>
      <c r="H106" s="46">
        <f t="shared" si="20"/>
        <v>43.034</v>
      </c>
      <c r="I106" s="39">
        <f t="shared" si="21"/>
        <v>4</v>
      </c>
      <c r="J106" s="40">
        <v>2.4</v>
      </c>
      <c r="K106" s="41">
        <v>1.166</v>
      </c>
      <c r="L106" s="41">
        <f t="shared" si="22"/>
        <v>8.834</v>
      </c>
      <c r="M106" s="42"/>
      <c r="N106" s="40"/>
      <c r="O106" s="43">
        <f t="shared" si="23"/>
        <v>11.234</v>
      </c>
      <c r="P106" s="40">
        <v>1.1</v>
      </c>
      <c r="Q106" s="41">
        <v>1.35</v>
      </c>
      <c r="R106" s="41">
        <f t="shared" si="24"/>
        <v>8.65</v>
      </c>
      <c r="S106" s="42"/>
      <c r="T106" s="40"/>
      <c r="U106" s="43">
        <f t="shared" si="25"/>
        <v>9.75</v>
      </c>
      <c r="V106" s="40">
        <v>3.5</v>
      </c>
      <c r="W106" s="41">
        <v>3.3</v>
      </c>
      <c r="X106" s="41">
        <f t="shared" si="26"/>
        <v>6.7</v>
      </c>
      <c r="Y106" s="42"/>
      <c r="Z106" s="40"/>
      <c r="AA106" s="43">
        <f t="shared" si="27"/>
        <v>10.2</v>
      </c>
      <c r="AB106" s="40">
        <v>3.5</v>
      </c>
      <c r="AC106" s="41">
        <v>1.65</v>
      </c>
      <c r="AD106" s="41">
        <f t="shared" si="28"/>
        <v>8.35</v>
      </c>
      <c r="AE106" s="42"/>
      <c r="AF106" s="40"/>
      <c r="AG106" s="43">
        <f t="shared" si="29"/>
        <v>11.85</v>
      </c>
    </row>
    <row r="107" spans="1:33" ht="15.75">
      <c r="A107" s="11">
        <v>16</v>
      </c>
      <c r="B107" s="21" t="s">
        <v>276</v>
      </c>
      <c r="C107" s="21" t="s">
        <v>277</v>
      </c>
      <c r="D107" s="21" t="s">
        <v>278</v>
      </c>
      <c r="E107" s="21" t="s">
        <v>48</v>
      </c>
      <c r="F107" s="51">
        <v>35581</v>
      </c>
      <c r="G107" s="21">
        <v>337318</v>
      </c>
      <c r="H107" s="24">
        <f t="shared" si="20"/>
        <v>42.534000000000006</v>
      </c>
      <c r="I107" s="16">
        <f t="shared" si="21"/>
        <v>4</v>
      </c>
      <c r="J107" s="17">
        <v>4.2</v>
      </c>
      <c r="K107" s="18">
        <v>1.966</v>
      </c>
      <c r="L107" s="18">
        <f t="shared" si="22"/>
        <v>8.034</v>
      </c>
      <c r="M107" s="19"/>
      <c r="N107" s="17"/>
      <c r="O107" s="20">
        <f t="shared" si="23"/>
        <v>12.234000000000002</v>
      </c>
      <c r="P107" s="17">
        <v>1.5</v>
      </c>
      <c r="Q107" s="18">
        <v>2.15</v>
      </c>
      <c r="R107" s="18">
        <f t="shared" si="24"/>
        <v>7.85</v>
      </c>
      <c r="S107" s="19"/>
      <c r="T107" s="17"/>
      <c r="U107" s="20">
        <f t="shared" si="25"/>
        <v>9.35</v>
      </c>
      <c r="V107" s="17">
        <v>3.3</v>
      </c>
      <c r="W107" s="18">
        <v>4</v>
      </c>
      <c r="X107" s="18">
        <f t="shared" si="26"/>
        <v>6</v>
      </c>
      <c r="Y107" s="19"/>
      <c r="Z107" s="17"/>
      <c r="AA107" s="20">
        <f t="shared" si="27"/>
        <v>9.3</v>
      </c>
      <c r="AB107" s="17">
        <v>3.8</v>
      </c>
      <c r="AC107" s="18">
        <v>2.15</v>
      </c>
      <c r="AD107" s="18">
        <f t="shared" si="28"/>
        <v>7.85</v>
      </c>
      <c r="AE107" s="19"/>
      <c r="AF107" s="17"/>
      <c r="AG107" s="20">
        <f t="shared" si="29"/>
        <v>11.649999999999999</v>
      </c>
    </row>
    <row r="108" spans="1:33" ht="15.75">
      <c r="A108" s="11">
        <v>17</v>
      </c>
      <c r="B108" s="44" t="s">
        <v>68</v>
      </c>
      <c r="C108" s="44" t="s">
        <v>69</v>
      </c>
      <c r="D108" s="44" t="s">
        <v>279</v>
      </c>
      <c r="E108" s="44" t="s">
        <v>280</v>
      </c>
      <c r="F108" s="52">
        <v>35721</v>
      </c>
      <c r="G108" s="44">
        <v>103073</v>
      </c>
      <c r="H108" s="46">
        <f t="shared" si="20"/>
        <v>42.434</v>
      </c>
      <c r="I108" s="39">
        <f t="shared" si="21"/>
        <v>4</v>
      </c>
      <c r="J108" s="40">
        <v>4</v>
      </c>
      <c r="K108" s="41">
        <v>2.366</v>
      </c>
      <c r="L108" s="41">
        <f t="shared" si="22"/>
        <v>7.634</v>
      </c>
      <c r="M108" s="42"/>
      <c r="N108" s="40"/>
      <c r="O108" s="43">
        <f t="shared" si="23"/>
        <v>11.634</v>
      </c>
      <c r="P108" s="40">
        <v>1.9</v>
      </c>
      <c r="Q108" s="41">
        <v>2.9</v>
      </c>
      <c r="R108" s="41">
        <f t="shared" si="24"/>
        <v>7.1</v>
      </c>
      <c r="S108" s="42"/>
      <c r="T108" s="40"/>
      <c r="U108" s="43">
        <f t="shared" si="25"/>
        <v>9</v>
      </c>
      <c r="V108" s="40">
        <v>3</v>
      </c>
      <c r="W108" s="41">
        <v>3</v>
      </c>
      <c r="X108" s="41">
        <f t="shared" si="26"/>
        <v>7</v>
      </c>
      <c r="Y108" s="42"/>
      <c r="Z108" s="40"/>
      <c r="AA108" s="43">
        <f t="shared" si="27"/>
        <v>10</v>
      </c>
      <c r="AB108" s="40">
        <v>4.1</v>
      </c>
      <c r="AC108" s="41">
        <v>2.3</v>
      </c>
      <c r="AD108" s="41">
        <f t="shared" si="28"/>
        <v>7.7</v>
      </c>
      <c r="AE108" s="42"/>
      <c r="AF108" s="40"/>
      <c r="AG108" s="43">
        <f t="shared" si="29"/>
        <v>11.8</v>
      </c>
    </row>
    <row r="109" spans="1:33" ht="15.75">
      <c r="A109" s="11">
        <v>18</v>
      </c>
      <c r="B109" s="21" t="s">
        <v>281</v>
      </c>
      <c r="C109" s="21" t="s">
        <v>282</v>
      </c>
      <c r="D109" s="21" t="s">
        <v>283</v>
      </c>
      <c r="E109" s="21" t="s">
        <v>223</v>
      </c>
      <c r="F109" s="51">
        <v>35451</v>
      </c>
      <c r="G109" s="21">
        <v>395253</v>
      </c>
      <c r="H109" s="24">
        <f t="shared" si="20"/>
        <v>42.067</v>
      </c>
      <c r="I109" s="16">
        <f t="shared" si="21"/>
        <v>4</v>
      </c>
      <c r="J109" s="17">
        <v>4.4</v>
      </c>
      <c r="K109" s="18">
        <v>2.233</v>
      </c>
      <c r="L109" s="18">
        <f t="shared" si="22"/>
        <v>7.7669999999999995</v>
      </c>
      <c r="M109" s="19">
        <v>0.1</v>
      </c>
      <c r="N109" s="17"/>
      <c r="O109" s="20">
        <f t="shared" si="23"/>
        <v>12.067</v>
      </c>
      <c r="P109" s="17">
        <v>3.8</v>
      </c>
      <c r="Q109" s="18">
        <v>4.5</v>
      </c>
      <c r="R109" s="18">
        <f t="shared" si="24"/>
        <v>5.5</v>
      </c>
      <c r="S109" s="19"/>
      <c r="T109" s="17"/>
      <c r="U109" s="20">
        <f t="shared" si="25"/>
        <v>9.3</v>
      </c>
      <c r="V109" s="17">
        <v>4.5</v>
      </c>
      <c r="W109" s="18">
        <v>5.25</v>
      </c>
      <c r="X109" s="18">
        <f t="shared" si="26"/>
        <v>4.75</v>
      </c>
      <c r="Y109" s="19">
        <v>0.1</v>
      </c>
      <c r="Z109" s="17"/>
      <c r="AA109" s="20">
        <f t="shared" si="27"/>
        <v>9.15</v>
      </c>
      <c r="AB109" s="17">
        <v>4.6</v>
      </c>
      <c r="AC109" s="18">
        <v>2.65</v>
      </c>
      <c r="AD109" s="18">
        <f t="shared" si="28"/>
        <v>7.35</v>
      </c>
      <c r="AE109" s="19">
        <v>0.4</v>
      </c>
      <c r="AF109" s="17"/>
      <c r="AG109" s="20">
        <f t="shared" si="29"/>
        <v>11.549999999999999</v>
      </c>
    </row>
    <row r="110" spans="1:33" ht="15.75">
      <c r="A110" s="11">
        <v>19</v>
      </c>
      <c r="B110" s="21" t="s">
        <v>181</v>
      </c>
      <c r="C110" s="21" t="s">
        <v>182</v>
      </c>
      <c r="D110" s="21" t="s">
        <v>284</v>
      </c>
      <c r="E110" s="21" t="s">
        <v>94</v>
      </c>
      <c r="F110" s="51">
        <v>36063</v>
      </c>
      <c r="G110" s="21">
        <v>455105</v>
      </c>
      <c r="H110" s="24">
        <f t="shared" si="20"/>
        <v>41.8</v>
      </c>
      <c r="I110" s="16">
        <f t="shared" si="21"/>
        <v>4</v>
      </c>
      <c r="J110" s="17">
        <v>4.4</v>
      </c>
      <c r="K110" s="18">
        <v>1.7</v>
      </c>
      <c r="L110" s="18">
        <f t="shared" si="22"/>
        <v>8.3</v>
      </c>
      <c r="M110" s="19">
        <v>0.1</v>
      </c>
      <c r="N110" s="17"/>
      <c r="O110" s="20">
        <f t="shared" si="23"/>
        <v>12.600000000000001</v>
      </c>
      <c r="P110" s="17">
        <v>2.4</v>
      </c>
      <c r="Q110" s="18">
        <v>2.95</v>
      </c>
      <c r="R110" s="18">
        <f t="shared" si="24"/>
        <v>7.05</v>
      </c>
      <c r="S110" s="19"/>
      <c r="T110" s="17"/>
      <c r="U110" s="20">
        <f t="shared" si="25"/>
        <v>9.45</v>
      </c>
      <c r="V110" s="17">
        <v>4</v>
      </c>
      <c r="W110" s="18">
        <v>5.55</v>
      </c>
      <c r="X110" s="18">
        <f t="shared" si="26"/>
        <v>4.45</v>
      </c>
      <c r="Y110" s="19"/>
      <c r="Z110" s="17"/>
      <c r="AA110" s="20">
        <f t="shared" si="27"/>
        <v>8.45</v>
      </c>
      <c r="AB110" s="17">
        <v>4.3</v>
      </c>
      <c r="AC110" s="18">
        <v>2.8</v>
      </c>
      <c r="AD110" s="18">
        <f t="shared" si="28"/>
        <v>7.2</v>
      </c>
      <c r="AE110" s="19">
        <v>0.2</v>
      </c>
      <c r="AF110" s="17"/>
      <c r="AG110" s="20">
        <f t="shared" si="29"/>
        <v>11.3</v>
      </c>
    </row>
    <row r="111" spans="1:33" ht="15.75">
      <c r="A111" s="11">
        <v>20</v>
      </c>
      <c r="B111" s="44" t="s">
        <v>285</v>
      </c>
      <c r="C111" s="44" t="s">
        <v>286</v>
      </c>
      <c r="D111" s="44" t="s">
        <v>287</v>
      </c>
      <c r="E111" s="44" t="s">
        <v>288</v>
      </c>
      <c r="F111" s="52">
        <v>33524</v>
      </c>
      <c r="G111" s="44">
        <v>415937</v>
      </c>
      <c r="H111" s="46">
        <f t="shared" si="20"/>
        <v>39.833999999999996</v>
      </c>
      <c r="I111" s="39">
        <f t="shared" si="21"/>
        <v>4</v>
      </c>
      <c r="J111" s="40">
        <v>2.6</v>
      </c>
      <c r="K111" s="41">
        <v>1.166</v>
      </c>
      <c r="L111" s="41">
        <f t="shared" si="22"/>
        <v>8.834</v>
      </c>
      <c r="M111" s="42"/>
      <c r="N111" s="40"/>
      <c r="O111" s="43">
        <f t="shared" si="23"/>
        <v>11.434</v>
      </c>
      <c r="P111" s="40">
        <v>1</v>
      </c>
      <c r="Q111" s="41">
        <v>4.2</v>
      </c>
      <c r="R111" s="41">
        <f t="shared" si="24"/>
        <v>5.8</v>
      </c>
      <c r="S111" s="42"/>
      <c r="T111" s="40"/>
      <c r="U111" s="43">
        <f t="shared" si="25"/>
        <v>6.8</v>
      </c>
      <c r="V111" s="40">
        <v>3.1</v>
      </c>
      <c r="W111" s="41">
        <v>3.25</v>
      </c>
      <c r="X111" s="41">
        <f t="shared" si="26"/>
        <v>6.75</v>
      </c>
      <c r="Y111" s="42"/>
      <c r="Z111" s="40"/>
      <c r="AA111" s="43">
        <f t="shared" si="27"/>
        <v>9.85</v>
      </c>
      <c r="AB111" s="40">
        <v>3.8</v>
      </c>
      <c r="AC111" s="41">
        <v>2.05</v>
      </c>
      <c r="AD111" s="41">
        <f t="shared" si="28"/>
        <v>7.95</v>
      </c>
      <c r="AE111" s="42"/>
      <c r="AF111" s="40"/>
      <c r="AG111" s="43">
        <f t="shared" si="29"/>
        <v>11.75</v>
      </c>
    </row>
    <row r="112" spans="1:33" ht="15.75">
      <c r="A112" s="11">
        <v>21</v>
      </c>
      <c r="B112" s="44" t="s">
        <v>259</v>
      </c>
      <c r="C112" s="44" t="s">
        <v>260</v>
      </c>
      <c r="D112" s="44" t="s">
        <v>199</v>
      </c>
      <c r="E112" s="44" t="s">
        <v>289</v>
      </c>
      <c r="F112" s="52">
        <v>34812</v>
      </c>
      <c r="G112" s="44">
        <v>442403</v>
      </c>
      <c r="H112" s="46">
        <f t="shared" si="20"/>
        <v>39.14999999999999</v>
      </c>
      <c r="I112" s="39">
        <f t="shared" si="21"/>
        <v>4</v>
      </c>
      <c r="J112" s="40">
        <v>2.6</v>
      </c>
      <c r="K112" s="41">
        <v>1.6</v>
      </c>
      <c r="L112" s="41">
        <f t="shared" si="22"/>
        <v>8.4</v>
      </c>
      <c r="M112" s="42">
        <v>0.3</v>
      </c>
      <c r="N112" s="40"/>
      <c r="O112" s="43">
        <f t="shared" si="23"/>
        <v>10.7</v>
      </c>
      <c r="P112" s="40">
        <v>1.4</v>
      </c>
      <c r="Q112" s="41">
        <v>2.8</v>
      </c>
      <c r="R112" s="41">
        <f t="shared" si="24"/>
        <v>7.2</v>
      </c>
      <c r="S112" s="42"/>
      <c r="T112" s="40"/>
      <c r="U112" s="43">
        <f t="shared" si="25"/>
        <v>8.6</v>
      </c>
      <c r="V112" s="40">
        <v>3.8</v>
      </c>
      <c r="W112" s="41">
        <v>5.3</v>
      </c>
      <c r="X112" s="41">
        <f t="shared" si="26"/>
        <v>4.7</v>
      </c>
      <c r="Y112" s="42">
        <v>0.1</v>
      </c>
      <c r="Z112" s="40"/>
      <c r="AA112" s="43">
        <f t="shared" si="27"/>
        <v>8.4</v>
      </c>
      <c r="AB112" s="40">
        <v>3</v>
      </c>
      <c r="AC112" s="41">
        <v>1.55</v>
      </c>
      <c r="AD112" s="41">
        <f t="shared" si="28"/>
        <v>8.45</v>
      </c>
      <c r="AE112" s="42"/>
      <c r="AF112" s="40"/>
      <c r="AG112" s="43">
        <f t="shared" si="29"/>
        <v>11.45</v>
      </c>
    </row>
    <row r="113" spans="1:33" ht="15.75">
      <c r="A113" s="11">
        <v>22</v>
      </c>
      <c r="B113" s="44" t="s">
        <v>290</v>
      </c>
      <c r="C113" s="44" t="s">
        <v>291</v>
      </c>
      <c r="D113" s="44" t="s">
        <v>292</v>
      </c>
      <c r="E113" s="44" t="s">
        <v>258</v>
      </c>
      <c r="F113" s="52">
        <v>35081</v>
      </c>
      <c r="G113" s="44">
        <v>197738</v>
      </c>
      <c r="H113" s="46">
        <f t="shared" si="20"/>
        <v>38.917</v>
      </c>
      <c r="I113" s="39">
        <f t="shared" si="21"/>
        <v>4</v>
      </c>
      <c r="J113" s="40">
        <v>4</v>
      </c>
      <c r="K113" s="41">
        <v>2.133</v>
      </c>
      <c r="L113" s="41">
        <f t="shared" si="22"/>
        <v>7.867</v>
      </c>
      <c r="M113" s="42"/>
      <c r="N113" s="40"/>
      <c r="O113" s="43">
        <f t="shared" si="23"/>
        <v>11.867</v>
      </c>
      <c r="P113" s="40">
        <v>1</v>
      </c>
      <c r="Q113" s="41">
        <v>3</v>
      </c>
      <c r="R113" s="41">
        <f t="shared" si="24"/>
        <v>7</v>
      </c>
      <c r="S113" s="42"/>
      <c r="T113" s="40"/>
      <c r="U113" s="43">
        <f t="shared" si="25"/>
        <v>8</v>
      </c>
      <c r="V113" s="40">
        <v>2.9</v>
      </c>
      <c r="W113" s="41">
        <v>4.5</v>
      </c>
      <c r="X113" s="41">
        <f t="shared" si="26"/>
        <v>5.5</v>
      </c>
      <c r="Y113" s="42"/>
      <c r="Z113" s="40"/>
      <c r="AA113" s="43">
        <f t="shared" si="27"/>
        <v>8.4</v>
      </c>
      <c r="AB113" s="40">
        <v>2.7</v>
      </c>
      <c r="AC113" s="41">
        <v>2.05</v>
      </c>
      <c r="AD113" s="41">
        <f t="shared" si="28"/>
        <v>7.95</v>
      </c>
      <c r="AE113" s="42"/>
      <c r="AF113" s="40"/>
      <c r="AG113" s="43">
        <f t="shared" si="29"/>
        <v>10.65</v>
      </c>
    </row>
    <row r="114" spans="1:33" ht="15.75">
      <c r="A114" s="11">
        <v>23</v>
      </c>
      <c r="B114" s="44" t="s">
        <v>31</v>
      </c>
      <c r="C114" s="44" t="s">
        <v>32</v>
      </c>
      <c r="D114" s="44" t="s">
        <v>293</v>
      </c>
      <c r="E114" s="44" t="s">
        <v>203</v>
      </c>
      <c r="F114" s="52">
        <v>34997</v>
      </c>
      <c r="G114" s="44">
        <v>134090</v>
      </c>
      <c r="H114" s="46">
        <f t="shared" si="20"/>
        <v>34.8</v>
      </c>
      <c r="I114" s="39">
        <f t="shared" si="21"/>
        <v>4</v>
      </c>
      <c r="J114" s="40">
        <v>4.2</v>
      </c>
      <c r="K114" s="41">
        <v>1.3</v>
      </c>
      <c r="L114" s="41">
        <f t="shared" si="22"/>
        <v>8.7</v>
      </c>
      <c r="M114" s="42"/>
      <c r="N114" s="40"/>
      <c r="O114" s="43">
        <f t="shared" si="23"/>
        <v>12.899999999999999</v>
      </c>
      <c r="P114" s="40">
        <v>0.9</v>
      </c>
      <c r="Q114" s="41">
        <v>7.45</v>
      </c>
      <c r="R114" s="41">
        <f t="shared" si="24"/>
        <v>2.55</v>
      </c>
      <c r="S114" s="42">
        <v>4</v>
      </c>
      <c r="T114" s="40"/>
      <c r="U114" s="43">
        <v>0.9</v>
      </c>
      <c r="V114" s="40">
        <v>3.8</v>
      </c>
      <c r="W114" s="41">
        <v>4.3</v>
      </c>
      <c r="X114" s="41">
        <f t="shared" si="26"/>
        <v>5.7</v>
      </c>
      <c r="Y114" s="42"/>
      <c r="Z114" s="40"/>
      <c r="AA114" s="43">
        <f t="shared" si="27"/>
        <v>9.5</v>
      </c>
      <c r="AB114" s="40">
        <v>3.6</v>
      </c>
      <c r="AC114" s="41">
        <v>2.1</v>
      </c>
      <c r="AD114" s="41">
        <f t="shared" si="28"/>
        <v>7.9</v>
      </c>
      <c r="AE114" s="42"/>
      <c r="AF114" s="40"/>
      <c r="AG114" s="43">
        <f t="shared" si="29"/>
        <v>11.5</v>
      </c>
    </row>
    <row r="115" spans="1:33" ht="15.75">
      <c r="A115" s="54">
        <v>24</v>
      </c>
      <c r="B115" s="27" t="s">
        <v>294</v>
      </c>
      <c r="C115" s="27" t="s">
        <v>295</v>
      </c>
      <c r="D115" s="27" t="s">
        <v>296</v>
      </c>
      <c r="E115" s="27" t="s">
        <v>272</v>
      </c>
      <c r="F115" s="55">
        <v>35336</v>
      </c>
      <c r="G115" s="27">
        <v>132241</v>
      </c>
      <c r="H115" s="15">
        <f t="shared" si="20"/>
        <v>22.1</v>
      </c>
      <c r="I115" s="30">
        <f t="shared" si="21"/>
        <v>2</v>
      </c>
      <c r="J115" s="31"/>
      <c r="K115" s="32"/>
      <c r="L115" s="32">
        <f t="shared" si="22"/>
        <v>0</v>
      </c>
      <c r="M115" s="33"/>
      <c r="N115" s="31"/>
      <c r="O115" s="34">
        <f t="shared" si="23"/>
        <v>0</v>
      </c>
      <c r="P115" s="31">
        <v>4.9</v>
      </c>
      <c r="Q115" s="32">
        <v>3.2</v>
      </c>
      <c r="R115" s="32">
        <f t="shared" si="24"/>
        <v>6.8</v>
      </c>
      <c r="S115" s="33"/>
      <c r="T115" s="31"/>
      <c r="U115" s="34">
        <f>SUM(P115+R115-S115+T115)</f>
        <v>11.7</v>
      </c>
      <c r="V115" s="31">
        <v>5.1</v>
      </c>
      <c r="W115" s="32">
        <v>4.6</v>
      </c>
      <c r="X115" s="32">
        <f t="shared" si="26"/>
        <v>5.4</v>
      </c>
      <c r="Y115" s="33">
        <v>0.1</v>
      </c>
      <c r="Z115" s="31"/>
      <c r="AA115" s="34">
        <f t="shared" si="27"/>
        <v>10.4</v>
      </c>
      <c r="AB115" s="31"/>
      <c r="AC115" s="32"/>
      <c r="AD115" s="32">
        <f t="shared" si="28"/>
        <v>0</v>
      </c>
      <c r="AE115" s="33"/>
      <c r="AF115" s="31"/>
      <c r="AG115" s="34">
        <f t="shared" si="29"/>
        <v>0</v>
      </c>
    </row>
    <row r="119" spans="1:33" ht="26.25">
      <c r="A119" s="70" t="s">
        <v>297</v>
      </c>
      <c r="B119" s="70"/>
      <c r="C119" s="70"/>
      <c r="D119" s="70"/>
      <c r="E119" s="70"/>
      <c r="F119" s="70"/>
      <c r="G119" s="70"/>
      <c r="H119" s="70"/>
      <c r="I119" s="70"/>
      <c r="J119" s="70"/>
      <c r="K119" s="70"/>
      <c r="L119" s="70"/>
      <c r="M119" s="70"/>
      <c r="N119" s="70"/>
      <c r="O119" s="70"/>
      <c r="P119" s="70"/>
      <c r="Q119" s="70"/>
      <c r="R119" s="70"/>
      <c r="S119" s="70"/>
      <c r="T119" s="70"/>
      <c r="U119" s="70"/>
      <c r="V119" s="70"/>
      <c r="W119" s="70"/>
      <c r="X119" s="70"/>
      <c r="Y119" s="70"/>
      <c r="Z119" s="70"/>
      <c r="AA119" s="70"/>
      <c r="AB119" s="70"/>
      <c r="AC119" s="70"/>
      <c r="AD119" s="70"/>
      <c r="AE119" s="70"/>
      <c r="AF119" s="70"/>
      <c r="AG119" s="70"/>
    </row>
    <row r="121" ht="15">
      <c r="B121" s="53"/>
    </row>
    <row r="122" spans="1:13" ht="47.25" thickBot="1">
      <c r="A122" s="56" t="s">
        <v>8</v>
      </c>
      <c r="B122" s="57" t="s">
        <v>9</v>
      </c>
      <c r="C122" s="56" t="s">
        <v>10</v>
      </c>
      <c r="D122" s="56" t="s">
        <v>11</v>
      </c>
      <c r="E122" s="56" t="s">
        <v>12</v>
      </c>
      <c r="F122" s="56" t="s">
        <v>13</v>
      </c>
      <c r="G122" s="58" t="s">
        <v>149</v>
      </c>
      <c r="H122" s="59" t="s">
        <v>17</v>
      </c>
      <c r="I122" s="59" t="s">
        <v>18</v>
      </c>
      <c r="J122" s="59" t="s">
        <v>19</v>
      </c>
      <c r="K122" s="59" t="s">
        <v>20</v>
      </c>
      <c r="L122" s="59" t="s">
        <v>21</v>
      </c>
      <c r="M122" s="60" t="s">
        <v>22</v>
      </c>
    </row>
    <row r="123" spans="1:13" ht="16.5" thickTop="1">
      <c r="A123" s="36">
        <v>1</v>
      </c>
      <c r="B123" s="37" t="s">
        <v>108</v>
      </c>
      <c r="C123" s="37" t="s">
        <v>109</v>
      </c>
      <c r="D123" s="37" t="s">
        <v>160</v>
      </c>
      <c r="E123" s="37" t="s">
        <v>161</v>
      </c>
      <c r="F123" s="38">
        <v>36506</v>
      </c>
      <c r="G123" s="37" t="s">
        <v>153</v>
      </c>
      <c r="H123" s="40">
        <v>4.4</v>
      </c>
      <c r="I123" s="41">
        <v>0.45</v>
      </c>
      <c r="J123" s="41">
        <f aca="true" t="shared" si="30" ref="J123:J130">IF(H123="",0,10-I123)</f>
        <v>9.55</v>
      </c>
      <c r="K123" s="42"/>
      <c r="L123" s="40"/>
      <c r="M123" s="43">
        <f aca="true" t="shared" si="31" ref="M123:M130">SUM(H123+J123-K123+L123)</f>
        <v>13.950000000000001</v>
      </c>
    </row>
    <row r="124" spans="1:13" ht="15.75">
      <c r="A124" s="36">
        <v>2</v>
      </c>
      <c r="B124" s="44" t="s">
        <v>45</v>
      </c>
      <c r="C124" s="44" t="s">
        <v>208</v>
      </c>
      <c r="D124" s="44" t="s">
        <v>244</v>
      </c>
      <c r="E124" s="44" t="s">
        <v>245</v>
      </c>
      <c r="F124" s="52">
        <v>33099</v>
      </c>
      <c r="G124" s="37" t="s">
        <v>298</v>
      </c>
      <c r="H124" s="40">
        <v>4.4</v>
      </c>
      <c r="I124" s="41">
        <v>0.65</v>
      </c>
      <c r="J124" s="41">
        <f t="shared" si="30"/>
        <v>9.35</v>
      </c>
      <c r="K124" s="42"/>
      <c r="L124" s="40">
        <v>0.2</v>
      </c>
      <c r="M124" s="43">
        <f t="shared" si="31"/>
        <v>13.95</v>
      </c>
    </row>
    <row r="125" spans="1:13" ht="15.75">
      <c r="A125" s="36">
        <v>3</v>
      </c>
      <c r="B125" s="44" t="s">
        <v>39</v>
      </c>
      <c r="C125" s="44" t="s">
        <v>40</v>
      </c>
      <c r="D125" s="44" t="s">
        <v>242</v>
      </c>
      <c r="E125" s="44" t="s">
        <v>243</v>
      </c>
      <c r="F125" s="52">
        <v>35724</v>
      </c>
      <c r="G125" s="37" t="s">
        <v>298</v>
      </c>
      <c r="H125" s="40">
        <v>5</v>
      </c>
      <c r="I125" s="41">
        <v>1.2</v>
      </c>
      <c r="J125" s="41">
        <f t="shared" si="30"/>
        <v>8.8</v>
      </c>
      <c r="K125" s="42"/>
      <c r="L125" s="40"/>
      <c r="M125" s="43">
        <f t="shared" si="31"/>
        <v>13.8</v>
      </c>
    </row>
    <row r="126" spans="1:13" ht="15.75">
      <c r="A126" s="36">
        <v>4</v>
      </c>
      <c r="B126" s="44" t="s">
        <v>249</v>
      </c>
      <c r="C126" s="44" t="s">
        <v>250</v>
      </c>
      <c r="D126" s="44" t="s">
        <v>251</v>
      </c>
      <c r="E126" s="44" t="s">
        <v>52</v>
      </c>
      <c r="F126" s="52">
        <v>34565</v>
      </c>
      <c r="G126" s="37" t="s">
        <v>298</v>
      </c>
      <c r="H126" s="40">
        <v>5</v>
      </c>
      <c r="I126" s="41">
        <v>1.4</v>
      </c>
      <c r="J126" s="41">
        <f t="shared" si="30"/>
        <v>8.6</v>
      </c>
      <c r="K126" s="42"/>
      <c r="L126" s="40">
        <v>0.2</v>
      </c>
      <c r="M126" s="43">
        <f t="shared" si="31"/>
        <v>13.799999999999999</v>
      </c>
    </row>
    <row r="127" spans="1:13" ht="15.75">
      <c r="A127" s="36">
        <v>5</v>
      </c>
      <c r="B127" s="44" t="s">
        <v>144</v>
      </c>
      <c r="C127" s="44" t="s">
        <v>145</v>
      </c>
      <c r="D127" s="44" t="s">
        <v>151</v>
      </c>
      <c r="E127" s="44" t="s">
        <v>152</v>
      </c>
      <c r="F127" s="45">
        <v>36765</v>
      </c>
      <c r="G127" s="37" t="s">
        <v>153</v>
      </c>
      <c r="H127" s="40">
        <v>4.4</v>
      </c>
      <c r="I127" s="41">
        <v>0.8</v>
      </c>
      <c r="J127" s="41">
        <f t="shared" si="30"/>
        <v>9.2</v>
      </c>
      <c r="K127" s="42"/>
      <c r="L127" s="40"/>
      <c r="M127" s="43">
        <f t="shared" si="31"/>
        <v>13.6</v>
      </c>
    </row>
    <row r="128" spans="1:13" ht="15.75">
      <c r="A128" s="36">
        <v>6</v>
      </c>
      <c r="B128" s="44" t="s">
        <v>165</v>
      </c>
      <c r="C128" s="44" t="s">
        <v>166</v>
      </c>
      <c r="D128" s="44" t="s">
        <v>185</v>
      </c>
      <c r="E128" s="44" t="s">
        <v>186</v>
      </c>
      <c r="F128" s="45">
        <v>36245</v>
      </c>
      <c r="G128" s="37" t="s">
        <v>153</v>
      </c>
      <c r="H128" s="40">
        <v>4.4</v>
      </c>
      <c r="I128" s="41">
        <v>1.55</v>
      </c>
      <c r="J128" s="41">
        <f t="shared" si="30"/>
        <v>8.45</v>
      </c>
      <c r="K128" s="42"/>
      <c r="L128" s="40">
        <v>0.2</v>
      </c>
      <c r="M128" s="43">
        <f t="shared" si="31"/>
        <v>13.049999999999999</v>
      </c>
    </row>
    <row r="129" spans="1:13" ht="15.75">
      <c r="A129" s="36">
        <v>7</v>
      </c>
      <c r="B129" s="44" t="s">
        <v>156</v>
      </c>
      <c r="C129" s="44" t="s">
        <v>157</v>
      </c>
      <c r="D129" s="44" t="s">
        <v>158</v>
      </c>
      <c r="E129" s="44" t="s">
        <v>159</v>
      </c>
      <c r="F129" s="45">
        <v>36438</v>
      </c>
      <c r="G129" s="37" t="s">
        <v>153</v>
      </c>
      <c r="H129" s="40">
        <v>4.4</v>
      </c>
      <c r="I129" s="41">
        <v>1.7</v>
      </c>
      <c r="J129" s="41">
        <f t="shared" si="30"/>
        <v>8.3</v>
      </c>
      <c r="K129" s="42"/>
      <c r="L129" s="40"/>
      <c r="M129" s="43">
        <f t="shared" si="31"/>
        <v>12.700000000000001</v>
      </c>
    </row>
    <row r="130" spans="1:13" ht="15.75">
      <c r="A130" s="36">
        <v>8</v>
      </c>
      <c r="B130" s="44" t="s">
        <v>53</v>
      </c>
      <c r="C130" s="44" t="s">
        <v>54</v>
      </c>
      <c r="D130" s="44" t="s">
        <v>169</v>
      </c>
      <c r="E130" s="44" t="s">
        <v>170</v>
      </c>
      <c r="F130" s="45">
        <v>36481</v>
      </c>
      <c r="G130" s="37" t="s">
        <v>153</v>
      </c>
      <c r="H130" s="40">
        <v>3.8</v>
      </c>
      <c r="I130" s="41">
        <v>3.45</v>
      </c>
      <c r="J130" s="41">
        <f t="shared" si="30"/>
        <v>6.55</v>
      </c>
      <c r="K130" s="42"/>
      <c r="L130" s="40"/>
      <c r="M130" s="43">
        <f t="shared" si="31"/>
        <v>10.35</v>
      </c>
    </row>
    <row r="132" ht="15">
      <c r="B132" s="53"/>
    </row>
    <row r="133" spans="1:13" ht="46.5" thickBot="1">
      <c r="A133" s="56" t="s">
        <v>8</v>
      </c>
      <c r="B133" s="57" t="s">
        <v>9</v>
      </c>
      <c r="C133" s="56" t="s">
        <v>10</v>
      </c>
      <c r="D133" s="56" t="s">
        <v>11</v>
      </c>
      <c r="E133" s="56" t="s">
        <v>12</v>
      </c>
      <c r="F133" s="56" t="s">
        <v>13</v>
      </c>
      <c r="G133" s="58" t="s">
        <v>149</v>
      </c>
      <c r="H133" s="59" t="s">
        <v>17</v>
      </c>
      <c r="I133" s="59" t="s">
        <v>18</v>
      </c>
      <c r="J133" s="59" t="s">
        <v>19</v>
      </c>
      <c r="K133" s="61" t="s">
        <v>23</v>
      </c>
      <c r="L133" s="62" t="s">
        <v>21</v>
      </c>
      <c r="M133" s="60" t="s">
        <v>24</v>
      </c>
    </row>
    <row r="134" spans="1:13" ht="16.5" thickTop="1">
      <c r="A134" s="36">
        <v>1</v>
      </c>
      <c r="B134" s="37" t="s">
        <v>144</v>
      </c>
      <c r="C134" s="37" t="s">
        <v>145</v>
      </c>
      <c r="D134" s="37" t="s">
        <v>151</v>
      </c>
      <c r="E134" s="37" t="s">
        <v>152</v>
      </c>
      <c r="F134" s="38">
        <v>36765</v>
      </c>
      <c r="G134" s="37" t="s">
        <v>153</v>
      </c>
      <c r="H134" s="40">
        <v>4.7</v>
      </c>
      <c r="I134" s="41">
        <v>1.75</v>
      </c>
      <c r="J134" s="41">
        <f aca="true" t="shared" si="32" ref="J134:J141">IF(H134="",0,10-I134)</f>
        <v>8.25</v>
      </c>
      <c r="K134" s="42"/>
      <c r="L134" s="40"/>
      <c r="M134" s="43">
        <f aca="true" t="shared" si="33" ref="M134:M141">SUM(H134+J134-K134+L134)</f>
        <v>12.95</v>
      </c>
    </row>
    <row r="135" spans="1:13" ht="15.75">
      <c r="A135" s="36">
        <v>2</v>
      </c>
      <c r="B135" s="44" t="s">
        <v>238</v>
      </c>
      <c r="C135" s="44" t="s">
        <v>239</v>
      </c>
      <c r="D135" s="44" t="s">
        <v>240</v>
      </c>
      <c r="E135" s="44" t="s">
        <v>241</v>
      </c>
      <c r="F135" s="52">
        <v>35564</v>
      </c>
      <c r="G135" s="37" t="s">
        <v>298</v>
      </c>
      <c r="H135" s="40">
        <v>4.6</v>
      </c>
      <c r="I135" s="41">
        <v>1.8</v>
      </c>
      <c r="J135" s="41">
        <f t="shared" si="32"/>
        <v>8.2</v>
      </c>
      <c r="K135" s="42"/>
      <c r="L135" s="40"/>
      <c r="M135" s="43">
        <f t="shared" si="33"/>
        <v>12.799999999999999</v>
      </c>
    </row>
    <row r="136" spans="1:13" ht="15.75">
      <c r="A136" s="36">
        <v>3</v>
      </c>
      <c r="B136" s="44" t="s">
        <v>108</v>
      </c>
      <c r="C136" s="44" t="s">
        <v>109</v>
      </c>
      <c r="D136" s="44" t="s">
        <v>246</v>
      </c>
      <c r="E136" s="44" t="s">
        <v>42</v>
      </c>
      <c r="F136" s="52">
        <v>35993</v>
      </c>
      <c r="G136" s="37" t="s">
        <v>298</v>
      </c>
      <c r="H136" s="40">
        <v>4.3</v>
      </c>
      <c r="I136" s="41">
        <v>3.1</v>
      </c>
      <c r="J136" s="41">
        <f t="shared" si="32"/>
        <v>6.9</v>
      </c>
      <c r="K136" s="42"/>
      <c r="L136" s="40"/>
      <c r="M136" s="43">
        <f t="shared" si="33"/>
        <v>11.2</v>
      </c>
    </row>
    <row r="137" spans="1:13" ht="15.75">
      <c r="A137" s="36">
        <v>4</v>
      </c>
      <c r="B137" s="44" t="s">
        <v>122</v>
      </c>
      <c r="C137" s="44" t="s">
        <v>123</v>
      </c>
      <c r="D137" s="44" t="s">
        <v>162</v>
      </c>
      <c r="E137" s="44" t="s">
        <v>115</v>
      </c>
      <c r="F137" s="45">
        <v>36782</v>
      </c>
      <c r="G137" s="37" t="s">
        <v>153</v>
      </c>
      <c r="H137" s="40">
        <v>4.1</v>
      </c>
      <c r="I137" s="41">
        <v>3.2</v>
      </c>
      <c r="J137" s="41">
        <f t="shared" si="32"/>
        <v>6.8</v>
      </c>
      <c r="K137" s="42"/>
      <c r="L137" s="40"/>
      <c r="M137" s="43">
        <f t="shared" si="33"/>
        <v>10.899999999999999</v>
      </c>
    </row>
    <row r="138" spans="1:13" ht="15.75">
      <c r="A138" s="36">
        <v>5</v>
      </c>
      <c r="B138" s="44" t="s">
        <v>294</v>
      </c>
      <c r="C138" s="44" t="s">
        <v>295</v>
      </c>
      <c r="D138" s="44" t="s">
        <v>296</v>
      </c>
      <c r="E138" s="44" t="s">
        <v>272</v>
      </c>
      <c r="F138" s="52">
        <v>35336</v>
      </c>
      <c r="G138" s="37" t="s">
        <v>298</v>
      </c>
      <c r="H138" s="40">
        <v>4.9</v>
      </c>
      <c r="I138" s="41">
        <v>4</v>
      </c>
      <c r="J138" s="41">
        <f t="shared" si="32"/>
        <v>6</v>
      </c>
      <c r="K138" s="42"/>
      <c r="L138" s="40"/>
      <c r="M138" s="43">
        <f t="shared" si="33"/>
        <v>10.9</v>
      </c>
    </row>
    <row r="139" spans="1:13" ht="15.75">
      <c r="A139" s="36">
        <v>6</v>
      </c>
      <c r="B139" s="44" t="s">
        <v>156</v>
      </c>
      <c r="C139" s="44" t="s">
        <v>157</v>
      </c>
      <c r="D139" s="44" t="s">
        <v>158</v>
      </c>
      <c r="E139" s="44" t="s">
        <v>159</v>
      </c>
      <c r="F139" s="45">
        <v>36438</v>
      </c>
      <c r="G139" s="37" t="s">
        <v>153</v>
      </c>
      <c r="H139" s="40">
        <v>4.8</v>
      </c>
      <c r="I139" s="41">
        <v>4</v>
      </c>
      <c r="J139" s="41">
        <f t="shared" si="32"/>
        <v>6</v>
      </c>
      <c r="K139" s="42"/>
      <c r="L139" s="40"/>
      <c r="M139" s="43">
        <f t="shared" si="33"/>
        <v>10.8</v>
      </c>
    </row>
    <row r="140" spans="1:13" ht="15.75">
      <c r="A140" s="36">
        <v>7</v>
      </c>
      <c r="B140" s="44" t="s">
        <v>60</v>
      </c>
      <c r="C140" s="44" t="s">
        <v>61</v>
      </c>
      <c r="D140" s="44" t="s">
        <v>154</v>
      </c>
      <c r="E140" s="44" t="s">
        <v>155</v>
      </c>
      <c r="F140" s="45">
        <v>36586</v>
      </c>
      <c r="G140" s="37" t="s">
        <v>153</v>
      </c>
      <c r="H140" s="40">
        <v>3.9</v>
      </c>
      <c r="I140" s="41">
        <v>3.25</v>
      </c>
      <c r="J140" s="41">
        <f t="shared" si="32"/>
        <v>6.75</v>
      </c>
      <c r="K140" s="42"/>
      <c r="L140" s="40"/>
      <c r="M140" s="43">
        <f t="shared" si="33"/>
        <v>10.65</v>
      </c>
    </row>
    <row r="141" spans="1:13" ht="15.75">
      <c r="A141" s="36">
        <v>8</v>
      </c>
      <c r="B141" s="44" t="s">
        <v>165</v>
      </c>
      <c r="C141" s="44" t="s">
        <v>166</v>
      </c>
      <c r="D141" s="44" t="s">
        <v>167</v>
      </c>
      <c r="E141" s="44" t="s">
        <v>168</v>
      </c>
      <c r="F141" s="45">
        <v>36733</v>
      </c>
      <c r="G141" s="37" t="s">
        <v>153</v>
      </c>
      <c r="H141" s="40">
        <v>3.3</v>
      </c>
      <c r="I141" s="41">
        <v>3.1</v>
      </c>
      <c r="J141" s="41">
        <f t="shared" si="32"/>
        <v>6.9</v>
      </c>
      <c r="K141" s="42"/>
      <c r="L141" s="40"/>
      <c r="M141" s="43">
        <f t="shared" si="33"/>
        <v>10.2</v>
      </c>
    </row>
    <row r="144" spans="1:13" ht="46.5" thickBot="1">
      <c r="A144" s="56" t="s">
        <v>8</v>
      </c>
      <c r="B144" s="57" t="s">
        <v>9</v>
      </c>
      <c r="C144" s="56" t="s">
        <v>10</v>
      </c>
      <c r="D144" s="56" t="s">
        <v>11</v>
      </c>
      <c r="E144" s="56" t="s">
        <v>12</v>
      </c>
      <c r="F144" s="56" t="s">
        <v>13</v>
      </c>
      <c r="G144" s="58" t="s">
        <v>149</v>
      </c>
      <c r="H144" s="59" t="s">
        <v>17</v>
      </c>
      <c r="I144" s="59" t="s">
        <v>18</v>
      </c>
      <c r="J144" s="59" t="s">
        <v>19</v>
      </c>
      <c r="K144" s="59" t="s">
        <v>23</v>
      </c>
      <c r="L144" s="59" t="s">
        <v>21</v>
      </c>
      <c r="M144" s="60" t="s">
        <v>25</v>
      </c>
    </row>
    <row r="145" spans="1:13" ht="16.5" thickTop="1">
      <c r="A145" s="36">
        <v>1</v>
      </c>
      <c r="B145" s="37" t="s">
        <v>108</v>
      </c>
      <c r="C145" s="37" t="s">
        <v>109</v>
      </c>
      <c r="D145" s="37" t="s">
        <v>160</v>
      </c>
      <c r="E145" s="37" t="s">
        <v>161</v>
      </c>
      <c r="F145" s="38">
        <v>36506</v>
      </c>
      <c r="G145" s="37" t="s">
        <v>153</v>
      </c>
      <c r="H145" s="40">
        <v>5</v>
      </c>
      <c r="I145" s="41">
        <v>1.9</v>
      </c>
      <c r="J145" s="41">
        <f aca="true" t="shared" si="34" ref="J145:J152">IF(H145="",0,10-I145)</f>
        <v>8.1</v>
      </c>
      <c r="K145" s="42"/>
      <c r="L145" s="40"/>
      <c r="M145" s="43">
        <f aca="true" t="shared" si="35" ref="M145:M152">SUM(H145+J145-K145+L145)</f>
        <v>13.1</v>
      </c>
    </row>
    <row r="146" spans="1:13" ht="15.75">
      <c r="A146" s="36">
        <v>2</v>
      </c>
      <c r="B146" s="44" t="s">
        <v>144</v>
      </c>
      <c r="C146" s="44" t="s">
        <v>145</v>
      </c>
      <c r="D146" s="44" t="s">
        <v>151</v>
      </c>
      <c r="E146" s="44" t="s">
        <v>152</v>
      </c>
      <c r="F146" s="45">
        <v>36765</v>
      </c>
      <c r="G146" s="37" t="s">
        <v>153</v>
      </c>
      <c r="H146" s="40">
        <v>5.1</v>
      </c>
      <c r="I146" s="41">
        <v>2.05</v>
      </c>
      <c r="J146" s="41">
        <f t="shared" si="34"/>
        <v>7.95</v>
      </c>
      <c r="K146" s="42"/>
      <c r="L146" s="40"/>
      <c r="M146" s="43">
        <f t="shared" si="35"/>
        <v>13.05</v>
      </c>
    </row>
    <row r="147" spans="1:13" ht="15.75">
      <c r="A147" s="36">
        <v>3</v>
      </c>
      <c r="B147" s="44" t="s">
        <v>60</v>
      </c>
      <c r="C147" s="44" t="s">
        <v>61</v>
      </c>
      <c r="D147" s="44" t="s">
        <v>154</v>
      </c>
      <c r="E147" s="44" t="s">
        <v>155</v>
      </c>
      <c r="F147" s="45">
        <v>36586</v>
      </c>
      <c r="G147" s="37" t="s">
        <v>153</v>
      </c>
      <c r="H147" s="40">
        <v>4.7</v>
      </c>
      <c r="I147" s="41">
        <v>2.15</v>
      </c>
      <c r="J147" s="41">
        <f t="shared" si="34"/>
        <v>7.85</v>
      </c>
      <c r="K147" s="42"/>
      <c r="L147" s="40"/>
      <c r="M147" s="43">
        <f t="shared" si="35"/>
        <v>12.55</v>
      </c>
    </row>
    <row r="148" spans="1:13" ht="15.75">
      <c r="A148" s="36">
        <v>4</v>
      </c>
      <c r="B148" s="44" t="s">
        <v>39</v>
      </c>
      <c r="C148" s="44" t="s">
        <v>40</v>
      </c>
      <c r="D148" s="44" t="s">
        <v>242</v>
      </c>
      <c r="E148" s="44" t="s">
        <v>243</v>
      </c>
      <c r="F148" s="52">
        <v>35724</v>
      </c>
      <c r="G148" s="37" t="s">
        <v>298</v>
      </c>
      <c r="H148" s="40">
        <v>4.5</v>
      </c>
      <c r="I148" s="41">
        <v>2.2</v>
      </c>
      <c r="J148" s="41">
        <f t="shared" si="34"/>
        <v>7.8</v>
      </c>
      <c r="K148" s="42"/>
      <c r="L148" s="40"/>
      <c r="M148" s="43">
        <f t="shared" si="35"/>
        <v>12.3</v>
      </c>
    </row>
    <row r="149" spans="1:13" ht="15.75">
      <c r="A149" s="36">
        <v>5</v>
      </c>
      <c r="B149" s="44" t="s">
        <v>45</v>
      </c>
      <c r="C149" s="44" t="s">
        <v>208</v>
      </c>
      <c r="D149" s="44" t="s">
        <v>244</v>
      </c>
      <c r="E149" s="44" t="s">
        <v>245</v>
      </c>
      <c r="F149" s="52">
        <v>33099</v>
      </c>
      <c r="G149" s="37" t="s">
        <v>298</v>
      </c>
      <c r="H149" s="40">
        <v>5.4</v>
      </c>
      <c r="I149" s="41">
        <v>3.4</v>
      </c>
      <c r="J149" s="41">
        <f t="shared" si="34"/>
        <v>6.6</v>
      </c>
      <c r="K149" s="42">
        <v>0.1</v>
      </c>
      <c r="L149" s="40"/>
      <c r="M149" s="43">
        <f t="shared" si="35"/>
        <v>11.9</v>
      </c>
    </row>
    <row r="150" spans="1:13" ht="15.75">
      <c r="A150" s="36">
        <v>6</v>
      </c>
      <c r="B150" s="44" t="s">
        <v>238</v>
      </c>
      <c r="C150" s="44" t="s">
        <v>239</v>
      </c>
      <c r="D150" s="44" t="s">
        <v>240</v>
      </c>
      <c r="E150" s="44" t="s">
        <v>241</v>
      </c>
      <c r="F150" s="52">
        <v>35564</v>
      </c>
      <c r="G150" s="37" t="s">
        <v>298</v>
      </c>
      <c r="H150" s="40">
        <v>5.3</v>
      </c>
      <c r="I150" s="41">
        <v>3.35</v>
      </c>
      <c r="J150" s="41">
        <f t="shared" si="34"/>
        <v>6.65</v>
      </c>
      <c r="K150" s="42">
        <v>0.1</v>
      </c>
      <c r="L150" s="40"/>
      <c r="M150" s="43">
        <f t="shared" si="35"/>
        <v>11.85</v>
      </c>
    </row>
    <row r="151" spans="1:13" ht="15.75">
      <c r="A151" s="36">
        <v>7</v>
      </c>
      <c r="B151" s="44" t="s">
        <v>175</v>
      </c>
      <c r="C151" s="44" t="s">
        <v>176</v>
      </c>
      <c r="D151" s="44" t="s">
        <v>177</v>
      </c>
      <c r="E151" s="44" t="s">
        <v>178</v>
      </c>
      <c r="F151" s="45">
        <v>36696</v>
      </c>
      <c r="G151" s="37" t="s">
        <v>153</v>
      </c>
      <c r="H151" s="40">
        <v>4.5</v>
      </c>
      <c r="I151" s="41">
        <v>3.7</v>
      </c>
      <c r="J151" s="41">
        <f t="shared" si="34"/>
        <v>6.3</v>
      </c>
      <c r="K151" s="42"/>
      <c r="L151" s="40"/>
      <c r="M151" s="43">
        <f t="shared" si="35"/>
        <v>10.8</v>
      </c>
    </row>
    <row r="152" spans="1:13" ht="15.75">
      <c r="A152" s="36">
        <v>8</v>
      </c>
      <c r="B152" s="44" t="s">
        <v>108</v>
      </c>
      <c r="C152" s="44" t="s">
        <v>109</v>
      </c>
      <c r="D152" s="44" t="s">
        <v>163</v>
      </c>
      <c r="E152" s="44" t="s">
        <v>164</v>
      </c>
      <c r="F152" s="45">
        <v>36574</v>
      </c>
      <c r="G152" s="37" t="s">
        <v>153</v>
      </c>
      <c r="H152" s="40">
        <v>4.2</v>
      </c>
      <c r="I152" s="41">
        <v>5.7</v>
      </c>
      <c r="J152" s="41">
        <f t="shared" si="34"/>
        <v>4.3</v>
      </c>
      <c r="K152" s="42"/>
      <c r="L152" s="40"/>
      <c r="M152" s="43">
        <f t="shared" si="35"/>
        <v>8.5</v>
      </c>
    </row>
    <row r="154" ht="15">
      <c r="B154" s="53"/>
    </row>
    <row r="155" spans="1:13" ht="46.5" thickBot="1">
      <c r="A155" s="56" t="s">
        <v>8</v>
      </c>
      <c r="B155" s="57" t="s">
        <v>9</v>
      </c>
      <c r="C155" s="56" t="s">
        <v>10</v>
      </c>
      <c r="D155" s="56" t="s">
        <v>11</v>
      </c>
      <c r="E155" s="56" t="s">
        <v>12</v>
      </c>
      <c r="F155" s="56" t="s">
        <v>13</v>
      </c>
      <c r="G155" s="58" t="s">
        <v>149</v>
      </c>
      <c r="H155" s="59" t="s">
        <v>17</v>
      </c>
      <c r="I155" s="59" t="s">
        <v>18</v>
      </c>
      <c r="J155" s="59" t="s">
        <v>19</v>
      </c>
      <c r="K155" s="59" t="s">
        <v>23</v>
      </c>
      <c r="L155" s="59" t="s">
        <v>21</v>
      </c>
      <c r="M155" s="60" t="s">
        <v>26</v>
      </c>
    </row>
    <row r="156" spans="1:13" ht="16.5" thickTop="1">
      <c r="A156" s="36">
        <v>1</v>
      </c>
      <c r="B156" s="37" t="s">
        <v>144</v>
      </c>
      <c r="C156" s="37" t="s">
        <v>145</v>
      </c>
      <c r="D156" s="37" t="s">
        <v>151</v>
      </c>
      <c r="E156" s="37" t="s">
        <v>152</v>
      </c>
      <c r="F156" s="38">
        <v>36765</v>
      </c>
      <c r="G156" s="37" t="s">
        <v>153</v>
      </c>
      <c r="H156" s="40">
        <v>5.2</v>
      </c>
      <c r="I156" s="41">
        <v>1.6</v>
      </c>
      <c r="J156" s="41">
        <f aca="true" t="shared" si="36" ref="J156:J163">IF(H156="",0,10-I156)</f>
        <v>8.4</v>
      </c>
      <c r="K156" s="42"/>
      <c r="L156" s="40"/>
      <c r="M156" s="43">
        <f aca="true" t="shared" si="37" ref="M156:M163">SUM(H156+J156-K156+L156)</f>
        <v>13.600000000000001</v>
      </c>
    </row>
    <row r="157" spans="1:13" ht="15.75">
      <c r="A157" s="36">
        <v>2</v>
      </c>
      <c r="B157" s="44" t="s">
        <v>45</v>
      </c>
      <c r="C157" s="44" t="s">
        <v>208</v>
      </c>
      <c r="D157" s="44" t="s">
        <v>244</v>
      </c>
      <c r="E157" s="44" t="s">
        <v>245</v>
      </c>
      <c r="F157" s="52">
        <v>33099</v>
      </c>
      <c r="G157" s="37" t="s">
        <v>298</v>
      </c>
      <c r="H157" s="40">
        <v>5.1</v>
      </c>
      <c r="I157" s="41">
        <v>1.9</v>
      </c>
      <c r="J157" s="41">
        <f t="shared" si="36"/>
        <v>8.1</v>
      </c>
      <c r="K157" s="42"/>
      <c r="L157" s="40"/>
      <c r="M157" s="43">
        <f t="shared" si="37"/>
        <v>13.2</v>
      </c>
    </row>
    <row r="158" spans="1:13" ht="15.75">
      <c r="A158" s="36">
        <v>3</v>
      </c>
      <c r="B158" s="44" t="s">
        <v>249</v>
      </c>
      <c r="C158" s="44" t="s">
        <v>250</v>
      </c>
      <c r="D158" s="44" t="s">
        <v>251</v>
      </c>
      <c r="E158" s="44" t="s">
        <v>52</v>
      </c>
      <c r="F158" s="52">
        <v>34565</v>
      </c>
      <c r="G158" s="37" t="s">
        <v>298</v>
      </c>
      <c r="H158" s="40">
        <v>4.8</v>
      </c>
      <c r="I158" s="41">
        <v>1.8</v>
      </c>
      <c r="J158" s="41">
        <f t="shared" si="36"/>
        <v>8.2</v>
      </c>
      <c r="K158" s="42"/>
      <c r="L158" s="40"/>
      <c r="M158" s="43">
        <f t="shared" si="37"/>
        <v>13</v>
      </c>
    </row>
    <row r="159" spans="1:13" ht="15.75">
      <c r="A159" s="36">
        <v>4</v>
      </c>
      <c r="B159" s="44" t="s">
        <v>156</v>
      </c>
      <c r="C159" s="44" t="s">
        <v>157</v>
      </c>
      <c r="D159" s="44" t="s">
        <v>158</v>
      </c>
      <c r="E159" s="44" t="s">
        <v>159</v>
      </c>
      <c r="F159" s="45">
        <v>36438</v>
      </c>
      <c r="G159" s="37" t="s">
        <v>153</v>
      </c>
      <c r="H159" s="40">
        <v>4.8</v>
      </c>
      <c r="I159" s="41">
        <v>1.85</v>
      </c>
      <c r="J159" s="41">
        <f t="shared" si="36"/>
        <v>8.15</v>
      </c>
      <c r="K159" s="42">
        <v>0.1</v>
      </c>
      <c r="L159" s="40"/>
      <c r="M159" s="43">
        <f t="shared" si="37"/>
        <v>12.85</v>
      </c>
    </row>
    <row r="160" spans="1:13" ht="15.75">
      <c r="A160" s="36">
        <v>5</v>
      </c>
      <c r="B160" s="44" t="s">
        <v>108</v>
      </c>
      <c r="C160" s="44" t="s">
        <v>109</v>
      </c>
      <c r="D160" s="44" t="s">
        <v>160</v>
      </c>
      <c r="E160" s="44" t="s">
        <v>161</v>
      </c>
      <c r="F160" s="45">
        <v>36506</v>
      </c>
      <c r="G160" s="37" t="s">
        <v>153</v>
      </c>
      <c r="H160" s="40">
        <v>4.9</v>
      </c>
      <c r="I160" s="41">
        <v>2.25</v>
      </c>
      <c r="J160" s="41">
        <f t="shared" si="36"/>
        <v>7.75</v>
      </c>
      <c r="K160" s="42"/>
      <c r="L160" s="40"/>
      <c r="M160" s="43">
        <f t="shared" si="37"/>
        <v>12.65</v>
      </c>
    </row>
    <row r="161" spans="1:13" ht="15.75">
      <c r="A161" s="36">
        <v>6</v>
      </c>
      <c r="B161" s="44" t="s">
        <v>108</v>
      </c>
      <c r="C161" s="44" t="s">
        <v>109</v>
      </c>
      <c r="D161" s="44" t="s">
        <v>163</v>
      </c>
      <c r="E161" s="44" t="s">
        <v>164</v>
      </c>
      <c r="F161" s="45">
        <v>36574</v>
      </c>
      <c r="G161" s="37" t="s">
        <v>153</v>
      </c>
      <c r="H161" s="40">
        <v>4.5</v>
      </c>
      <c r="I161" s="41">
        <v>1.95</v>
      </c>
      <c r="J161" s="41">
        <f t="shared" si="36"/>
        <v>8.05</v>
      </c>
      <c r="K161" s="42"/>
      <c r="L161" s="40"/>
      <c r="M161" s="43">
        <f t="shared" si="37"/>
        <v>12.55</v>
      </c>
    </row>
    <row r="162" spans="1:13" ht="15.75">
      <c r="A162" s="36">
        <v>7</v>
      </c>
      <c r="B162" s="44" t="s">
        <v>60</v>
      </c>
      <c r="C162" s="44" t="s">
        <v>61</v>
      </c>
      <c r="D162" s="44" t="s">
        <v>154</v>
      </c>
      <c r="E162" s="44" t="s">
        <v>155</v>
      </c>
      <c r="F162" s="45">
        <v>36586</v>
      </c>
      <c r="G162" s="37" t="s">
        <v>153</v>
      </c>
      <c r="H162" s="40">
        <v>4.8</v>
      </c>
      <c r="I162" s="41">
        <v>1.95</v>
      </c>
      <c r="J162" s="41">
        <f t="shared" si="36"/>
        <v>8.05</v>
      </c>
      <c r="K162" s="42">
        <v>0.3</v>
      </c>
      <c r="L162" s="40"/>
      <c r="M162" s="43">
        <f t="shared" si="37"/>
        <v>12.55</v>
      </c>
    </row>
    <row r="163" spans="1:13" ht="15.75">
      <c r="A163" s="36">
        <v>8</v>
      </c>
      <c r="B163" s="44" t="s">
        <v>53</v>
      </c>
      <c r="C163" s="44" t="s">
        <v>54</v>
      </c>
      <c r="D163" s="44" t="s">
        <v>169</v>
      </c>
      <c r="E163" s="44" t="s">
        <v>170</v>
      </c>
      <c r="F163" s="45">
        <v>36481</v>
      </c>
      <c r="G163" s="37" t="s">
        <v>153</v>
      </c>
      <c r="H163" s="40">
        <v>4.8</v>
      </c>
      <c r="I163" s="41">
        <v>2.3</v>
      </c>
      <c r="J163" s="41">
        <f t="shared" si="36"/>
        <v>7.7</v>
      </c>
      <c r="K163" s="42"/>
      <c r="L163" s="40"/>
      <c r="M163" s="43">
        <f t="shared" si="37"/>
        <v>12.5</v>
      </c>
    </row>
    <row r="165" spans="1:13" ht="15">
      <c r="A165" t="s">
        <v>299</v>
      </c>
      <c r="K165" s="71" t="s">
        <v>300</v>
      </c>
      <c r="L165" s="71"/>
      <c r="M165" s="71"/>
    </row>
    <row r="166" spans="1:13" ht="15">
      <c r="A166" t="s">
        <v>301</v>
      </c>
      <c r="K166" s="71" t="s">
        <v>302</v>
      </c>
      <c r="L166" s="71"/>
      <c r="M166" s="71"/>
    </row>
  </sheetData>
  <sheetProtection/>
  <mergeCells count="21">
    <mergeCell ref="A119:AG119"/>
    <mergeCell ref="K165:M165"/>
    <mergeCell ref="K166:M166"/>
    <mergeCell ref="B49:C49"/>
    <mergeCell ref="J49:O49"/>
    <mergeCell ref="P49:U49"/>
    <mergeCell ref="V49:AA49"/>
    <mergeCell ref="AB49:AG49"/>
    <mergeCell ref="B90:C90"/>
    <mergeCell ref="J90:O90"/>
    <mergeCell ref="P90:U90"/>
    <mergeCell ref="V90:AA90"/>
    <mergeCell ref="AB90:AG90"/>
    <mergeCell ref="A1:AG1"/>
    <mergeCell ref="A2:AG2"/>
    <mergeCell ref="A3:AG3"/>
    <mergeCell ref="B7:C7"/>
    <mergeCell ref="J7:O7"/>
    <mergeCell ref="P7:U7"/>
    <mergeCell ref="V7:AA7"/>
    <mergeCell ref="AB7:AG7"/>
  </mergeCells>
  <conditionalFormatting sqref="H45">
    <cfRule type="expression" priority="97" dxfId="0" stopIfTrue="1">
      <formula>COUNTA($J$43:$K$43,$P$43:$Q$43,$V$43:$W$43,$AB$43:$AC$43)=8</formula>
    </cfRule>
  </conditionalFormatting>
  <conditionalFormatting sqref="H44">
    <cfRule type="expression" priority="96" dxfId="0" stopIfTrue="1">
      <formula>COUNTA($J$42:$K$42,$P$42:$Q$42,$V$42:$W$42,$AB$42:$AC$42)=8</formula>
    </cfRule>
  </conditionalFormatting>
  <conditionalFormatting sqref="H43">
    <cfRule type="expression" priority="95" dxfId="0" stopIfTrue="1">
      <formula>COUNTA($J$41:$K$41,$P$41:$Q$41,$V$41:$W$41,$AB$41:$AC$41)=8</formula>
    </cfRule>
  </conditionalFormatting>
  <conditionalFormatting sqref="H42">
    <cfRule type="expression" priority="94" dxfId="0" stopIfTrue="1">
      <formula>COUNTA($J$40:$K$40,$P$40:$Q$40,$V$40:$W$40,$AB$40:$AC$40)=8</formula>
    </cfRule>
  </conditionalFormatting>
  <conditionalFormatting sqref="H41">
    <cfRule type="expression" priority="93" dxfId="0" stopIfTrue="1">
      <formula>COUNTA($J$39:$K$39,$P$39:$Q$39,$V$39:$W$39,$AB$39:$AC$39)=8</formula>
    </cfRule>
  </conditionalFormatting>
  <conditionalFormatting sqref="H40">
    <cfRule type="expression" priority="92" dxfId="0" stopIfTrue="1">
      <formula>COUNTA($J$38:$K$38,$P$38:$Q$38,$V$38:$W$38,$AB$38:$AC$38)=8</formula>
    </cfRule>
  </conditionalFormatting>
  <conditionalFormatting sqref="H39">
    <cfRule type="expression" priority="91" dxfId="0" stopIfTrue="1">
      <formula>COUNTA($J$37:$K$37,$P$37:$Q$37,$V$37:$W$37,$AB$37:$AC$37)=8</formula>
    </cfRule>
  </conditionalFormatting>
  <conditionalFormatting sqref="H38">
    <cfRule type="expression" priority="90" dxfId="0" stopIfTrue="1">
      <formula>COUNTA($J$36:$K$36,$P$36:$Q$36,$V$36:$W$36,$AB$36:$AC$36)=8</formula>
    </cfRule>
  </conditionalFormatting>
  <conditionalFormatting sqref="H37">
    <cfRule type="expression" priority="89" dxfId="0" stopIfTrue="1">
      <formula>COUNTA($J$35:$K$35,$P$35:$Q$35,$V$35:$W$35,$AB$35:$AC$35)=8</formula>
    </cfRule>
  </conditionalFormatting>
  <conditionalFormatting sqref="H36">
    <cfRule type="expression" priority="88" dxfId="0" stopIfTrue="1">
      <formula>COUNTA($J$34:$K$34,$P$34:$Q$34,$V$34:$W$34,$AB$34:$AC$34)=8</formula>
    </cfRule>
  </conditionalFormatting>
  <conditionalFormatting sqref="H35">
    <cfRule type="expression" priority="87" dxfId="0" stopIfTrue="1">
      <formula>COUNTA($J$33:$K$33,$P$33:$Q$33,$V$33:$W$33,$AB$33:$AC$33)=8</formula>
    </cfRule>
  </conditionalFormatting>
  <conditionalFormatting sqref="H34">
    <cfRule type="expression" priority="86" dxfId="0" stopIfTrue="1">
      <formula>COUNTA($J$32:$K$32,$P$32:$Q$32,$V$32:$W$32,$AB$32:$AC$32)=8</formula>
    </cfRule>
  </conditionalFormatting>
  <conditionalFormatting sqref="H33">
    <cfRule type="expression" priority="85" dxfId="0" stopIfTrue="1">
      <formula>COUNTA($J$31:$K$31,$P$31:$Q$31,$V$31:$W$31,$AB$31:$AC$31)=8</formula>
    </cfRule>
  </conditionalFormatting>
  <conditionalFormatting sqref="H32">
    <cfRule type="expression" priority="84" dxfId="0" stopIfTrue="1">
      <formula>COUNTA($J$30:$K$30,$P$30:$Q$30,$V$30:$W$30,$AB$30:$AC$30)=8</formula>
    </cfRule>
  </conditionalFormatting>
  <conditionalFormatting sqref="H31">
    <cfRule type="expression" priority="83" dxfId="0" stopIfTrue="1">
      <formula>COUNTA($J$29:$K$29,$P$29:$Q$29,$V$29:$W$29,$AB$29:$AC$29)=8</formula>
    </cfRule>
  </conditionalFormatting>
  <conditionalFormatting sqref="H30">
    <cfRule type="expression" priority="82" dxfId="0" stopIfTrue="1">
      <formula>COUNTA($J$28:$K$28,$P$28:$Q$28,$V$28:$W$28,$AB$28:$AC$28)=8</formula>
    </cfRule>
  </conditionalFormatting>
  <conditionalFormatting sqref="H29">
    <cfRule type="expression" priority="81" dxfId="0" stopIfTrue="1">
      <formula>COUNTA($J$27:$K$27,$P$27:$Q$27,$V$27:$W$27,$AB$27:$AC$27)=8</formula>
    </cfRule>
  </conditionalFormatting>
  <conditionalFormatting sqref="H28">
    <cfRule type="expression" priority="80" dxfId="0" stopIfTrue="1">
      <formula>COUNTA($J$26:$K$26,$P$26:$Q$26,$V$26:$W$26,$AB$26:$AC$26)=8</formula>
    </cfRule>
  </conditionalFormatting>
  <conditionalFormatting sqref="H27">
    <cfRule type="expression" priority="79" dxfId="0" stopIfTrue="1">
      <formula>COUNTA($J$25:$K$25,$P$25:$Q$25,$V$25:$W$25,$AB$25:$AC$25)=8</formula>
    </cfRule>
  </conditionalFormatting>
  <conditionalFormatting sqref="H26">
    <cfRule type="expression" priority="78" dxfId="0" stopIfTrue="1">
      <formula>COUNTA($J$24:$K$24,$P$24:$Q$24,$V$24:$W$24,$AB$24:$AC$24)=8</formula>
    </cfRule>
  </conditionalFormatting>
  <conditionalFormatting sqref="H25">
    <cfRule type="expression" priority="77" dxfId="0" stopIfTrue="1">
      <formula>COUNTA($J$23:$K$23,$P$23:$Q$23,$V$23:$W$23,$AB$23:$AC$23)=8</formula>
    </cfRule>
  </conditionalFormatting>
  <conditionalFormatting sqref="H24">
    <cfRule type="expression" priority="76" dxfId="0" stopIfTrue="1">
      <formula>COUNTA($J$22:$K$22,$P$22:$Q$22,$V$22:$W$22,$AB$22:$AC$22)=8</formula>
    </cfRule>
  </conditionalFormatting>
  <conditionalFormatting sqref="H23">
    <cfRule type="expression" priority="75" dxfId="0" stopIfTrue="1">
      <formula>COUNTA($J$21:$K$21,$P$21:$Q$21,$V$21:$W$21,$AB$21:$AC$21)=8</formula>
    </cfRule>
  </conditionalFormatting>
  <conditionalFormatting sqref="H22">
    <cfRule type="expression" priority="74" dxfId="0" stopIfTrue="1">
      <formula>COUNTA($J$20:$K$20,$P$20:$Q$20,$V$20:$W$20,$AB$20:$AC$20)=8</formula>
    </cfRule>
  </conditionalFormatting>
  <conditionalFormatting sqref="H21">
    <cfRule type="expression" priority="73" dxfId="0" stopIfTrue="1">
      <formula>COUNTA($J$19:$K$19,$P$19:$Q$19,$V$19:$W$19,$AB$19:$AC$19)=8</formula>
    </cfRule>
  </conditionalFormatting>
  <conditionalFormatting sqref="H20">
    <cfRule type="expression" priority="72" dxfId="0" stopIfTrue="1">
      <formula>COUNTA($J$18:$K$18,$P$18:$Q$18,$V$18:$W$18,$AB$18:$AC$18)=8</formula>
    </cfRule>
  </conditionalFormatting>
  <conditionalFormatting sqref="H19">
    <cfRule type="expression" priority="71" dxfId="0" stopIfTrue="1">
      <formula>COUNTA($J$17:$K$17,$P$17:$Q$17,$V$17:$W$17,$AB$17:$AC$17)=8</formula>
    </cfRule>
  </conditionalFormatting>
  <conditionalFormatting sqref="H18">
    <cfRule type="expression" priority="70" dxfId="0" stopIfTrue="1">
      <formula>COUNTA($J$16:$K$16,$P$16:$Q$16,$V$16:$W$16,$AB$16:$AC$16)=8</formula>
    </cfRule>
  </conditionalFormatting>
  <conditionalFormatting sqref="H17">
    <cfRule type="expression" priority="69" dxfId="0" stopIfTrue="1">
      <formula>COUNTA($J$15:$K$15,$P$15:$Q$15,$V$15:$W$15,$AB$15:$AC$15)=8</formula>
    </cfRule>
  </conditionalFormatting>
  <conditionalFormatting sqref="H16">
    <cfRule type="expression" priority="68" dxfId="0" stopIfTrue="1">
      <formula>COUNTA($J$14:$K$14,$P$14:$Q$14,$V$14:$W$14,$AB$14:$AC$14)=8</formula>
    </cfRule>
  </conditionalFormatting>
  <conditionalFormatting sqref="H15">
    <cfRule type="expression" priority="67" dxfId="0" stopIfTrue="1">
      <formula>COUNTA($J$13:$K$13,$P$13:$Q$13,$V$13:$W$13,$AB$13:$AC$13)=8</formula>
    </cfRule>
  </conditionalFormatting>
  <conditionalFormatting sqref="H14">
    <cfRule type="expression" priority="66" dxfId="0" stopIfTrue="1">
      <formula>COUNTA($J$12:$K$12,$P$12:$Q$12,$V$12:$W$12,$AB$12:$AC$12)=8</formula>
    </cfRule>
  </conditionalFormatting>
  <conditionalFormatting sqref="H13">
    <cfRule type="expression" priority="65" dxfId="0" stopIfTrue="1">
      <formula>COUNTA($J$11:$K$11,$P$11:$Q$11,$V$11:$W$11,$AB$11:$AC$11)=8</formula>
    </cfRule>
  </conditionalFormatting>
  <conditionalFormatting sqref="H12">
    <cfRule type="expression" priority="64" dxfId="0" stopIfTrue="1">
      <formula>COUNTA($J$10:$K$10,$P$10:$Q$10,$V$10:$W$10,$AB$10:$AC$10)=8</formula>
    </cfRule>
  </conditionalFormatting>
  <conditionalFormatting sqref="H11">
    <cfRule type="expression" priority="63" dxfId="0" stopIfTrue="1">
      <formula>COUNTA($J$9:$K$9,$P$9:$Q$9,$V$9:$W$9,$AB$9:$AC$9)=8</formula>
    </cfRule>
  </conditionalFormatting>
  <conditionalFormatting sqref="H10">
    <cfRule type="expression" priority="62" dxfId="0" stopIfTrue="1">
      <formula>COUNTA($J$8:$K$8,$P$8:$Q$8,$V$8:$W$8,$AB$8:$AC$8)=8</formula>
    </cfRule>
  </conditionalFormatting>
  <conditionalFormatting sqref="H9">
    <cfRule type="expression" priority="61" dxfId="0" stopIfTrue="1">
      <formula>COUNTA($J$7:$K$7,$P$7:$Q$7,$V$7:$W$7,$AB$7:$AC$7)=8</formula>
    </cfRule>
  </conditionalFormatting>
  <conditionalFormatting sqref="H86">
    <cfRule type="expression" priority="60" dxfId="0" stopIfTrue="1">
      <formula>COUNTA($J$42:$K$42,$P$42:$Q$42,$V$42:$W$42,$AB$42:$AC$42)=8</formula>
    </cfRule>
  </conditionalFormatting>
  <conditionalFormatting sqref="H85">
    <cfRule type="expression" priority="59" dxfId="0" stopIfTrue="1">
      <formula>COUNTA($J$41:$K$41,$P$41:$Q$41,$V$41:$W$41,$AB$41:$AC$41)=8</formula>
    </cfRule>
  </conditionalFormatting>
  <conditionalFormatting sqref="H84">
    <cfRule type="expression" priority="58" dxfId="0" stopIfTrue="1">
      <formula>COUNTA($J$40:$K$40,$P$40:$Q$40,$V$40:$W$40,$AB$40:$AC$40)=8</formula>
    </cfRule>
  </conditionalFormatting>
  <conditionalFormatting sqref="H83">
    <cfRule type="expression" priority="57" dxfId="0" stopIfTrue="1">
      <formula>COUNTA($J$39:$K$39,$P$39:$Q$39,$V$39:$W$39,$AB$39:$AC$39)=8</formula>
    </cfRule>
  </conditionalFormatting>
  <conditionalFormatting sqref="H82">
    <cfRule type="expression" priority="56" dxfId="0" stopIfTrue="1">
      <formula>COUNTA($J$38:$K$38,$P$38:$Q$38,$V$38:$W$38,$AB$38:$AC$38)=8</formula>
    </cfRule>
  </conditionalFormatting>
  <conditionalFormatting sqref="H81">
    <cfRule type="expression" priority="55" dxfId="0" stopIfTrue="1">
      <formula>COUNTA($J$37:$K$37,$P$37:$Q$37,$V$37:$W$37,$AB$37:$AC$37)=8</formula>
    </cfRule>
  </conditionalFormatting>
  <conditionalFormatting sqref="H80">
    <cfRule type="expression" priority="54" dxfId="0" stopIfTrue="1">
      <formula>COUNTA($J$36:$K$36,$P$36:$Q$36,$V$36:$W$36,$AB$36:$AC$36)=8</formula>
    </cfRule>
  </conditionalFormatting>
  <conditionalFormatting sqref="H79">
    <cfRule type="expression" priority="53" dxfId="0" stopIfTrue="1">
      <formula>COUNTA($J$35:$K$35,$P$35:$Q$35,$V$35:$W$35,$AB$35:$AC$35)=8</formula>
    </cfRule>
  </conditionalFormatting>
  <conditionalFormatting sqref="H78">
    <cfRule type="expression" priority="52" dxfId="0" stopIfTrue="1">
      <formula>COUNTA($J$34:$K$34,$P$34:$Q$34,$V$34:$W$34,$AB$34:$AC$34)=8</formula>
    </cfRule>
  </conditionalFormatting>
  <conditionalFormatting sqref="H77">
    <cfRule type="expression" priority="51" dxfId="0" stopIfTrue="1">
      <formula>COUNTA($J$33:$K$33,$P$33:$Q$33,$V$33:$W$33,$AB$33:$AC$33)=8</formula>
    </cfRule>
  </conditionalFormatting>
  <conditionalFormatting sqref="H76">
    <cfRule type="expression" priority="50" dxfId="0" stopIfTrue="1">
      <formula>COUNTA($J$32:$K$32,$P$32:$Q$32,$V$32:$W$32,$AB$32:$AC$32)=8</formula>
    </cfRule>
  </conditionalFormatting>
  <conditionalFormatting sqref="H75">
    <cfRule type="expression" priority="49" dxfId="0" stopIfTrue="1">
      <formula>COUNTA($J$31:$K$31,$P$31:$Q$31,$V$31:$W$31,$AB$31:$AC$31)=8</formula>
    </cfRule>
  </conditionalFormatting>
  <conditionalFormatting sqref="H74">
    <cfRule type="expression" priority="48" dxfId="0" stopIfTrue="1">
      <formula>COUNTA($J$30:$K$30,$P$30:$Q$30,$V$30:$W$30,$AB$30:$AC$30)=8</formula>
    </cfRule>
  </conditionalFormatting>
  <conditionalFormatting sqref="H73">
    <cfRule type="expression" priority="47" dxfId="0" stopIfTrue="1">
      <formula>COUNTA($J$29:$K$29,$P$29:$Q$29,$V$29:$W$29,$AB$29:$AC$29)=8</formula>
    </cfRule>
  </conditionalFormatting>
  <conditionalFormatting sqref="H72">
    <cfRule type="expression" priority="46" dxfId="0" stopIfTrue="1">
      <formula>COUNTA($J$28:$K$28,$P$28:$Q$28,$V$28:$W$28,$AB$28:$AC$28)=8</formula>
    </cfRule>
  </conditionalFormatting>
  <conditionalFormatting sqref="H71">
    <cfRule type="expression" priority="45" dxfId="0" stopIfTrue="1">
      <formula>COUNTA($J$27:$K$27,$P$27:$Q$27,$V$27:$W$27,$AB$27:$AC$27)=8</formula>
    </cfRule>
  </conditionalFormatting>
  <conditionalFormatting sqref="H70">
    <cfRule type="expression" priority="44" dxfId="0" stopIfTrue="1">
      <formula>COUNTA($J$26:$K$26,$P$26:$Q$26,$V$26:$W$26,$AB$26:$AC$26)=8</formula>
    </cfRule>
  </conditionalFormatting>
  <conditionalFormatting sqref="H69">
    <cfRule type="expression" priority="43" dxfId="0" stopIfTrue="1">
      <formula>COUNTA($J$25:$K$25,$P$25:$Q$25,$V$25:$W$25,$AB$25:$AC$25)=8</formula>
    </cfRule>
  </conditionalFormatting>
  <conditionalFormatting sqref="H68">
    <cfRule type="expression" priority="42" dxfId="0" stopIfTrue="1">
      <formula>COUNTA($J$24:$K$24,$P$24:$Q$24,$V$24:$W$24,$AB$24:$AC$24)=8</formula>
    </cfRule>
  </conditionalFormatting>
  <conditionalFormatting sqref="H67">
    <cfRule type="expression" priority="41" dxfId="0" stopIfTrue="1">
      <formula>COUNTA($J$23:$K$23,$P$23:$Q$23,$V$23:$W$23,$AB$23:$AC$23)=8</formula>
    </cfRule>
  </conditionalFormatting>
  <conditionalFormatting sqref="H66">
    <cfRule type="expression" priority="40" dxfId="0" stopIfTrue="1">
      <formula>COUNTA($J$22:$K$22,$P$22:$Q$22,$V$22:$W$22,$AB$22:$AC$22)=8</formula>
    </cfRule>
  </conditionalFormatting>
  <conditionalFormatting sqref="H65">
    <cfRule type="expression" priority="39" dxfId="0" stopIfTrue="1">
      <formula>COUNTA($J$21:$K$21,$P$21:$Q$21,$V$21:$W$21,$AB$21:$AC$21)=8</formula>
    </cfRule>
  </conditionalFormatting>
  <conditionalFormatting sqref="H64">
    <cfRule type="expression" priority="38" dxfId="0" stopIfTrue="1">
      <formula>COUNTA($J$20:$K$20,$P$20:$Q$20,$V$20:$W$20,$AB$20:$AC$20)=8</formula>
    </cfRule>
  </conditionalFormatting>
  <conditionalFormatting sqref="H63">
    <cfRule type="expression" priority="37" dxfId="0" stopIfTrue="1">
      <formula>COUNTA($J$19:$K$19,$P$19:$Q$19,$V$19:$W$19,$AB$19:$AC$19)=8</formula>
    </cfRule>
  </conditionalFormatting>
  <conditionalFormatting sqref="H62">
    <cfRule type="expression" priority="36" dxfId="0" stopIfTrue="1">
      <formula>COUNTA($J$18:$K$18,$P$18:$Q$18,$V$18:$W$18,$AB$18:$AC$18)=8</formula>
    </cfRule>
  </conditionalFormatting>
  <conditionalFormatting sqref="H61">
    <cfRule type="expression" priority="35" dxfId="0" stopIfTrue="1">
      <formula>COUNTA($J$17:$K$17,$P$17:$Q$17,$V$17:$W$17,$AB$17:$AC$17)=8</formula>
    </cfRule>
  </conditionalFormatting>
  <conditionalFormatting sqref="H60">
    <cfRule type="expression" priority="34" dxfId="0" stopIfTrue="1">
      <formula>COUNTA($J$16:$K$16,$P$16:$Q$16,$V$16:$W$16,$AB$16:$AC$16)=8</formula>
    </cfRule>
  </conditionalFormatting>
  <conditionalFormatting sqref="H59">
    <cfRule type="expression" priority="33" dxfId="0" stopIfTrue="1">
      <formula>COUNTA($J$15:$K$15,$P$15:$Q$15,$V$15:$W$15,$AB$15:$AC$15)=8</formula>
    </cfRule>
  </conditionalFormatting>
  <conditionalFormatting sqref="H58">
    <cfRule type="expression" priority="32" dxfId="0" stopIfTrue="1">
      <formula>COUNTA($J$14:$K$14,$P$14:$Q$14,$V$14:$W$14,$AB$14:$AC$14)=8</formula>
    </cfRule>
  </conditionalFormatting>
  <conditionalFormatting sqref="H57">
    <cfRule type="expression" priority="31" dxfId="0" stopIfTrue="1">
      <formula>COUNTA($J$13:$K$13,$P$13:$Q$13,$V$13:$W$13,$AB$13:$AC$13)=8</formula>
    </cfRule>
  </conditionalFormatting>
  <conditionalFormatting sqref="H56">
    <cfRule type="expression" priority="30" dxfId="0" stopIfTrue="1">
      <formula>COUNTA($J$12:$K$12,$P$12:$Q$12,$V$12:$W$12,$AB$12:$AC$12)=8</formula>
    </cfRule>
  </conditionalFormatting>
  <conditionalFormatting sqref="H55">
    <cfRule type="expression" priority="29" dxfId="0" stopIfTrue="1">
      <formula>COUNTA($J$11:$K$11,$P$11:$Q$11,$V$11:$W$11,$AB$11:$AC$11)=8</formula>
    </cfRule>
  </conditionalFormatting>
  <conditionalFormatting sqref="H54">
    <cfRule type="expression" priority="28" dxfId="0" stopIfTrue="1">
      <formula>COUNTA($J$10:$K$10,$P$10:$Q$10,$V$10:$W$10,$AB$10:$AC$10)=8</formula>
    </cfRule>
  </conditionalFormatting>
  <conditionalFormatting sqref="H53">
    <cfRule type="expression" priority="27" dxfId="0" stopIfTrue="1">
      <formula>COUNTA($J$9:$K$9,$P$9:$Q$9,$V$9:$W$9,$AB$9:$AC$9)=8</formula>
    </cfRule>
  </conditionalFormatting>
  <conditionalFormatting sqref="H52">
    <cfRule type="expression" priority="26" dxfId="0" stopIfTrue="1">
      <formula>COUNTA($J$8:$K$8,$P$8:$Q$8,$V$8:$W$8,$AB$8:$AC$8)=8</formula>
    </cfRule>
  </conditionalFormatting>
  <conditionalFormatting sqref="H51">
    <cfRule type="expression" priority="25" dxfId="0" stopIfTrue="1">
      <formula>COUNTA($J$7:$K$7,$P$7:$Q$7,$V$7:$W$7,$AB$7:$AC$7)=8</formula>
    </cfRule>
  </conditionalFormatting>
  <conditionalFormatting sqref="H92">
    <cfRule type="expression" priority="1" dxfId="0" stopIfTrue="1">
      <formula>COUNTA($J$7:$K$7,$P$7:$Q$7,$V$7:$W$7,$AB$7:$AC$7)=8</formula>
    </cfRule>
  </conditionalFormatting>
  <conditionalFormatting sqref="H115">
    <cfRule type="expression" priority="24" dxfId="0" stopIfTrue="1">
      <formula>COUNTA($J$30:$K$30,$P$30:$Q$30,$V$30:$W$30,$AB$30:$AC$30)=8</formula>
    </cfRule>
  </conditionalFormatting>
  <conditionalFormatting sqref="H114">
    <cfRule type="expression" priority="23" dxfId="0" stopIfTrue="1">
      <formula>COUNTA($J$29:$K$29,$P$29:$Q$29,$V$29:$W$29,$AB$29:$AC$29)=8</formula>
    </cfRule>
  </conditionalFormatting>
  <conditionalFormatting sqref="H113">
    <cfRule type="expression" priority="22" dxfId="0" stopIfTrue="1">
      <formula>COUNTA($J$28:$K$28,$P$28:$Q$28,$V$28:$W$28,$AB$28:$AC$28)=8</formula>
    </cfRule>
  </conditionalFormatting>
  <conditionalFormatting sqref="H112">
    <cfRule type="expression" priority="21" dxfId="0" stopIfTrue="1">
      <formula>COUNTA($J$27:$K$27,$P$27:$Q$27,$V$27:$W$27,$AB$27:$AC$27)=8</formula>
    </cfRule>
  </conditionalFormatting>
  <conditionalFormatting sqref="H111">
    <cfRule type="expression" priority="20" dxfId="0" stopIfTrue="1">
      <formula>COUNTA($J$26:$K$26,$P$26:$Q$26,$V$26:$W$26,$AB$26:$AC$26)=8</formula>
    </cfRule>
  </conditionalFormatting>
  <conditionalFormatting sqref="H110">
    <cfRule type="expression" priority="19" dxfId="0" stopIfTrue="1">
      <formula>COUNTA($J$25:$K$25,$P$25:$Q$25,$V$25:$W$25,$AB$25:$AC$25)=8</formula>
    </cfRule>
  </conditionalFormatting>
  <conditionalFormatting sqref="H109">
    <cfRule type="expression" priority="18" dxfId="0" stopIfTrue="1">
      <formula>COUNTA($J$24:$K$24,$P$24:$Q$24,$V$24:$W$24,$AB$24:$AC$24)=8</formula>
    </cfRule>
  </conditionalFormatting>
  <conditionalFormatting sqref="H108">
    <cfRule type="expression" priority="17" dxfId="0" stopIfTrue="1">
      <formula>COUNTA($J$23:$K$23,$P$23:$Q$23,$V$23:$W$23,$AB$23:$AC$23)=8</formula>
    </cfRule>
  </conditionalFormatting>
  <conditionalFormatting sqref="H107">
    <cfRule type="expression" priority="16" dxfId="0" stopIfTrue="1">
      <formula>COUNTA($J$22:$K$22,$P$22:$Q$22,$V$22:$W$22,$AB$22:$AC$22)=8</formula>
    </cfRule>
  </conditionalFormatting>
  <conditionalFormatting sqref="H106">
    <cfRule type="expression" priority="15" dxfId="0" stopIfTrue="1">
      <formula>COUNTA($J$21:$K$21,$P$21:$Q$21,$V$21:$W$21,$AB$21:$AC$21)=8</formula>
    </cfRule>
  </conditionalFormatting>
  <conditionalFormatting sqref="H105">
    <cfRule type="expression" priority="14" dxfId="0" stopIfTrue="1">
      <formula>COUNTA($J$20:$K$20,$P$20:$Q$20,$V$20:$W$20,$AB$20:$AC$20)=8</formula>
    </cfRule>
  </conditionalFormatting>
  <conditionalFormatting sqref="H104">
    <cfRule type="expression" priority="13" dxfId="0" stopIfTrue="1">
      <formula>COUNTA($J$19:$K$19,$P$19:$Q$19,$V$19:$W$19,$AB$19:$AC$19)=8</formula>
    </cfRule>
  </conditionalFormatting>
  <conditionalFormatting sqref="H103">
    <cfRule type="expression" priority="12" dxfId="0" stopIfTrue="1">
      <formula>COUNTA($J$18:$K$18,$P$18:$Q$18,$V$18:$W$18,$AB$18:$AC$18)=8</formula>
    </cfRule>
  </conditionalFormatting>
  <conditionalFormatting sqref="H102">
    <cfRule type="expression" priority="11" dxfId="0" stopIfTrue="1">
      <formula>COUNTA($J$17:$K$17,$P$17:$Q$17,$V$17:$W$17,$AB$17:$AC$17)=8</formula>
    </cfRule>
  </conditionalFormatting>
  <conditionalFormatting sqref="H101">
    <cfRule type="expression" priority="10" dxfId="0" stopIfTrue="1">
      <formula>COUNTA($J$16:$K$16,$P$16:$Q$16,$V$16:$W$16,$AB$16:$AC$16)=8</formula>
    </cfRule>
  </conditionalFormatting>
  <conditionalFormatting sqref="H100">
    <cfRule type="expression" priority="9" dxfId="0" stopIfTrue="1">
      <formula>COUNTA($J$15:$K$15,$P$15:$Q$15,$V$15:$W$15,$AB$15:$AC$15)=8</formula>
    </cfRule>
  </conditionalFormatting>
  <conditionalFormatting sqref="H99">
    <cfRule type="expression" priority="8" dxfId="0" stopIfTrue="1">
      <formula>COUNTA($J$14:$K$14,$P$14:$Q$14,$V$14:$W$14,$AB$14:$AC$14)=8</formula>
    </cfRule>
  </conditionalFormatting>
  <conditionalFormatting sqref="H98">
    <cfRule type="expression" priority="7" dxfId="0" stopIfTrue="1">
      <formula>COUNTA($J$13:$K$13,$P$13:$Q$13,$V$13:$W$13,$AB$13:$AC$13)=8</formula>
    </cfRule>
  </conditionalFormatting>
  <conditionalFormatting sqref="H97">
    <cfRule type="expression" priority="6" dxfId="0" stopIfTrue="1">
      <formula>COUNTA($J$12:$K$12,$P$12:$Q$12,$V$12:$W$12,$AB$12:$AC$12)=8</formula>
    </cfRule>
  </conditionalFormatting>
  <conditionalFormatting sqref="H96">
    <cfRule type="expression" priority="5" dxfId="0" stopIfTrue="1">
      <formula>COUNTA($J$11:$K$11,$P$11:$Q$11,$V$11:$W$11,$AB$11:$AC$11)=8</formula>
    </cfRule>
  </conditionalFormatting>
  <conditionalFormatting sqref="H95">
    <cfRule type="expression" priority="4" dxfId="0" stopIfTrue="1">
      <formula>COUNTA($J$10:$K$10,$P$10:$Q$10,$V$10:$W$10,$AB$10:$AC$10)=8</formula>
    </cfRule>
  </conditionalFormatting>
  <conditionalFormatting sqref="H94">
    <cfRule type="expression" priority="3" dxfId="0" stopIfTrue="1">
      <formula>COUNTA($J$9:$K$9,$P$9:$Q$9,$V$9:$W$9,$AB$9:$AC$9)=8</formula>
    </cfRule>
  </conditionalFormatting>
  <conditionalFormatting sqref="H93">
    <cfRule type="expression" priority="2" dxfId="0" stopIfTrue="1">
      <formula>COUNTA($J$8:$K$8,$P$8:$Q$8,$V$8:$W$8,$AB$8:$AC$8)=8</formula>
    </cfRule>
  </conditionalFormatting>
  <dataValidations count="2">
    <dataValidation type="custom" allowBlank="1" showInputMessage="1" showErrorMessage="1" sqref="X9:X45 AD9:AD45 L9:L45 R9:R45 R51:R86 X51:X86 L51:L86 AD51:AD86 R92:R115 X92:X115 L92:L115 AD92:AD115 J123:J130 J134:J141 J145:J152 J156:J163">
      <formula1>"FFFSFS"</formula1>
    </dataValidation>
    <dataValidation type="custom" allowBlank="1" showInputMessage="1" showErrorMessage="1" sqref="H9:I45 H51:I86 H92:I115">
      <formula1>"TRT"</formula1>
    </dataValidation>
  </dataValidations>
  <printOptions horizontalCentered="1"/>
  <pageMargins left="0.11811023622047245" right="0.11811023622047245" top="0.15748031496062992" bottom="0.15748031496062992" header="0.11811023622047245" footer="0.11811023622047245"/>
  <pageSetup horizontalDpi="600" verticalDpi="600" orientation="landscape" paperSize="9" scale="60" r:id="rId2"/>
  <rowBreaks count="3" manualBreakCount="3">
    <brk id="45" max="255" man="1"/>
    <brk id="87" max="255" man="1"/>
    <brk id="11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Monaco</dc:creator>
  <cp:keywords/>
  <dc:description/>
  <cp:lastModifiedBy>Monaco</cp:lastModifiedBy>
  <dcterms:created xsi:type="dcterms:W3CDTF">2014-12-14T16:21:17Z</dcterms:created>
  <dcterms:modified xsi:type="dcterms:W3CDTF">2014-12-15T12:41:44Z</dcterms:modified>
  <cp:category/>
  <cp:version/>
  <cp:contentType/>
  <cp:contentStatus/>
</cp:coreProperties>
</file>