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355" windowHeight="8475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<sst xmlns="http://schemas.openxmlformats.org/spreadsheetml/2006/main" count="160" uniqueCount="93">
  <si>
    <t>Società</t>
  </si>
  <si>
    <t>Totale</t>
  </si>
  <si>
    <t>Fune</t>
  </si>
  <si>
    <t>Palla</t>
  </si>
  <si>
    <t>Clavette</t>
  </si>
  <si>
    <t>Nastro</t>
  </si>
  <si>
    <t>Cerchio</t>
  </si>
  <si>
    <t>Ginnasta</t>
  </si>
  <si>
    <t>D</t>
  </si>
  <si>
    <t>A</t>
  </si>
  <si>
    <t>E</t>
  </si>
  <si>
    <t>Pen.</t>
  </si>
  <si>
    <t>Cls</t>
  </si>
  <si>
    <t>Punti</t>
  </si>
  <si>
    <t>Attrezzo</t>
  </si>
  <si>
    <t>Falli A</t>
  </si>
  <si>
    <t>Falli E</t>
  </si>
  <si>
    <t>Punt.</t>
  </si>
  <si>
    <t>Cod.</t>
  </si>
  <si>
    <t>C.Libero</t>
  </si>
  <si>
    <t xml:space="preserve"> FEDERAZIONE GINNASTICA d'ITALIA
Viale Tiziano N° 70 0196 Roma  </t>
  </si>
  <si>
    <t xml:space="preserve"> Comitato Regionale Marche   via Cameranense 60100 Ancona</t>
  </si>
  <si>
    <t>Denominazione Gara</t>
  </si>
  <si>
    <t>Organizzata da</t>
  </si>
  <si>
    <t xml:space="preserve">SOCIETA' GINNASTICA FABRIANO A.S.D.  </t>
  </si>
  <si>
    <t>Sede svolgimento gara</t>
  </si>
  <si>
    <t>IL PRESIDENTE DI GIURIA</t>
  </si>
  <si>
    <t>L'UFFICIALE DI GARA</t>
  </si>
  <si>
    <t>1°PROVA CAMPIONATO SERIE A1 2011</t>
  </si>
  <si>
    <t>Svoltasi in data</t>
  </si>
  <si>
    <t>1°PROVA CAMPIONATO NAZIONALE SERIE "A1"2011, FABRIANO 20 OTTOBRE 2011</t>
  </si>
  <si>
    <t>AN</t>
  </si>
  <si>
    <t>22 Ottobre 2011   dalle ore 20.00 alle ore 22,30</t>
  </si>
  <si>
    <t xml:space="preserve">S.G.FABRIANO </t>
  </si>
  <si>
    <t>PALAGUERRIERI -Via B.Buozzi - Fabriano - (An)</t>
  </si>
  <si>
    <t xml:space="preserve"> EUROGYMNICA</t>
  </si>
  <si>
    <t>Ritmica PIEMONTE</t>
  </si>
  <si>
    <t xml:space="preserve"> COMENSE 1872</t>
  </si>
  <si>
    <t>GINN. VIRTUS</t>
  </si>
  <si>
    <t>SAN GIORGIO 79</t>
  </si>
  <si>
    <t>GINN. BRIXIA</t>
  </si>
  <si>
    <t>Ritmica NERVIANESE</t>
  </si>
  <si>
    <t>GINN.AURORA FANO</t>
  </si>
  <si>
    <t>ARMONIA D'ABRUZZO</t>
  </si>
  <si>
    <t>P</t>
  </si>
  <si>
    <t>Merlo Greta</t>
  </si>
  <si>
    <t>Serino Chiara</t>
  </si>
  <si>
    <t>Maksymenko Alina</t>
  </si>
  <si>
    <t>Marchetto Alessia</t>
  </si>
  <si>
    <t>Poles Isabella</t>
  </si>
  <si>
    <t>Merulla Ilaria</t>
  </si>
  <si>
    <t>Garayeva Alya</t>
  </si>
  <si>
    <t>Mishenina Anastasia</t>
  </si>
  <si>
    <t>Serra Michelle</t>
  </si>
  <si>
    <t>Prati  Viktoriya</t>
  </si>
  <si>
    <t>Reale Nathalie</t>
  </si>
  <si>
    <t>Testa Melanie</t>
  </si>
  <si>
    <t>Zadra Vimal</t>
  </si>
  <si>
    <t>Crescenzi Carmen</t>
  </si>
  <si>
    <t>Febbo Federica</t>
  </si>
  <si>
    <t>Kondakova Daria</t>
  </si>
  <si>
    <t>Ianni Chiara</t>
  </si>
  <si>
    <t>Colombo Carlotta</t>
  </si>
  <si>
    <t>Rizatdinova Ganna</t>
  </si>
  <si>
    <t>Vecchiato Linda</t>
  </si>
  <si>
    <t>Landini Ilatria</t>
  </si>
  <si>
    <t>Staniuota Melitina</t>
  </si>
  <si>
    <t>Schiavi Valeria</t>
  </si>
  <si>
    <t>Bini camilla</t>
  </si>
  <si>
    <t>Celoria Sara</t>
  </si>
  <si>
    <t>Bertolino Daniela</t>
  </si>
  <si>
    <t>Sodano Francesca</t>
  </si>
  <si>
    <t>Weber Caroline</t>
  </si>
  <si>
    <t>Vinetti Sonia</t>
  </si>
  <si>
    <t>Vigna Cit Elisa</t>
  </si>
  <si>
    <t xml:space="preserve"> </t>
  </si>
  <si>
    <t>Remartini Giorgia</t>
  </si>
  <si>
    <t>Armida Arianna</t>
  </si>
  <si>
    <t>Charkashyna Liubou</t>
  </si>
  <si>
    <t>Corvo Sarah</t>
  </si>
  <si>
    <t>Matteucci Martina</t>
  </si>
  <si>
    <t>Meriggiola Cecilia</t>
  </si>
  <si>
    <t>Mitrosz Joanna</t>
  </si>
  <si>
    <t>Cantaluppi Julieta</t>
  </si>
  <si>
    <t>Rossi Valeria</t>
  </si>
  <si>
    <t>Buratti Marika</t>
  </si>
  <si>
    <t>Malavasi Arianna</t>
  </si>
  <si>
    <t>Pala Giulia</t>
  </si>
  <si>
    <t>Dmitrieva Daria</t>
  </si>
  <si>
    <t>Pintus Daniela</t>
  </si>
  <si>
    <t>Patriarca Camilla</t>
  </si>
  <si>
    <t>Lodi Sofia</t>
  </si>
  <si>
    <t>De Vecchis Gilda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</si>
</sst>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[$-F800]dddd\,\ mmmm\ dd\,\ yyyy"/>
    <numFmt numFmtId="167" formatCode="mmm\-yyyy"/>
    <numFmt numFmtId="168" formatCode="[$-410]dddd\ d\ mmmm\ yyyy"/>
    <numFmt numFmtId="169" formatCode="0.0000"/>
    <numFmt numFmtId="170" formatCode="0.00000"/>
    <numFmt numFmtId="171" formatCode="0.000000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_-;\-* #,##0.0_-;_-* &quot;-&quot;??_-;_-@_-"/>
    <numFmt numFmtId="176" formatCode="_-* #,##0_-;\-* #,##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6"/>
      <name val="Arial"/>
      <family val="0"/>
    </font>
    <font>
      <sz val="8"/>
      <color indexed="9"/>
      <name val="Arial"/>
      <family val="0"/>
    </font>
    <font>
      <sz val="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20" fillId="0" borderId="0" xfId="0" applyNumberFormat="1" applyFont="1" applyAlignment="1">
      <alignment horizont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64" fontId="21" fillId="16" borderId="10" xfId="0" applyNumberFormat="1" applyFont="1" applyFill="1" applyBorder="1" applyAlignment="1" applyProtection="1">
      <alignment horizontal="left"/>
      <protection locked="0"/>
    </xf>
    <xf numFmtId="164" fontId="21" fillId="16" borderId="1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left"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1" fontId="21" fillId="16" borderId="10" xfId="0" applyNumberFormat="1" applyFont="1" applyFill="1" applyBorder="1" applyAlignment="1" applyProtection="1">
      <alignment horizontal="center"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1" fontId="20" fillId="0" borderId="12" xfId="0" applyNumberFormat="1" applyFont="1" applyBorder="1" applyAlignment="1" applyProtection="1">
      <alignment horizontal="center"/>
      <protection locked="0"/>
    </xf>
    <xf numFmtId="164" fontId="20" fillId="0" borderId="13" xfId="0" applyNumberFormat="1" applyFont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>
      <alignment horizontal="center"/>
    </xf>
    <xf numFmtId="166" fontId="27" fillId="0" borderId="14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14" fontId="22" fillId="0" borderId="0" xfId="0" applyNumberFormat="1" applyFont="1" applyBorder="1" applyAlignment="1" applyProtection="1">
      <alignment vertical="center" wrapText="1"/>
      <protection locked="0"/>
    </xf>
    <xf numFmtId="166" fontId="29" fillId="0" borderId="14" xfId="0" applyNumberFormat="1" applyFont="1" applyFill="1" applyBorder="1" applyAlignment="1" applyProtection="1">
      <alignment vertical="center"/>
      <protection locked="0"/>
    </xf>
    <xf numFmtId="166" fontId="30" fillId="0" borderId="14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164" fontId="20" fillId="0" borderId="13" xfId="0" applyNumberFormat="1" applyFont="1" applyBorder="1" applyAlignment="1" applyProtection="1">
      <alignment horizontal="left"/>
      <protection locked="0"/>
    </xf>
    <xf numFmtId="1" fontId="33" fillId="0" borderId="13" xfId="0" applyNumberFormat="1" applyFont="1" applyBorder="1" applyAlignment="1" applyProtection="1" quotePrefix="1">
      <alignment horizontal="center"/>
      <protection locked="0"/>
    </xf>
    <xf numFmtId="164" fontId="33" fillId="0" borderId="0" xfId="0" applyNumberFormat="1" applyFont="1" applyAlignment="1" applyProtection="1">
      <alignment horizontal="center"/>
      <protection locked="0"/>
    </xf>
    <xf numFmtId="164" fontId="33" fillId="0" borderId="0" xfId="0" applyNumberFormat="1" applyFont="1" applyAlignment="1">
      <alignment horizontal="center"/>
    </xf>
    <xf numFmtId="164" fontId="34" fillId="24" borderId="0" xfId="0" applyNumberFormat="1" applyFont="1" applyFill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1" fontId="22" fillId="16" borderId="15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center"/>
      <protection locked="0"/>
    </xf>
    <xf numFmtId="1" fontId="20" fillId="25" borderId="13" xfId="0" applyNumberFormat="1" applyFont="1" applyFill="1" applyBorder="1" applyAlignment="1" applyProtection="1">
      <alignment horizontal="center"/>
      <protection locked="0"/>
    </xf>
    <xf numFmtId="164" fontId="35" fillId="0" borderId="0" xfId="0" applyNumberFormat="1" applyFont="1" applyBorder="1" applyAlignment="1" applyProtection="1">
      <alignment horizontal="left"/>
      <protection locked="0"/>
    </xf>
    <xf numFmtId="164" fontId="21" fillId="16" borderId="15" xfId="0" applyNumberFormat="1" applyFont="1" applyFill="1" applyBorder="1" applyAlignment="1" applyProtection="1">
      <alignment horizontal="left"/>
      <protection locked="0"/>
    </xf>
    <xf numFmtId="164" fontId="22" fillId="16" borderId="15" xfId="0" applyNumberFormat="1" applyFont="1" applyFill="1" applyBorder="1" applyAlignment="1" applyProtection="1">
      <alignment horizontal="left"/>
      <protection locked="0"/>
    </xf>
    <xf numFmtId="164" fontId="21" fillId="16" borderId="15" xfId="0" applyNumberFormat="1" applyFont="1" applyFill="1" applyBorder="1" applyAlignment="1" applyProtection="1">
      <alignment horizontal="center"/>
      <protection locked="0"/>
    </xf>
    <xf numFmtId="164" fontId="21" fillId="16" borderId="16" xfId="0" applyNumberFormat="1" applyFont="1" applyFill="1" applyBorder="1" applyAlignment="1" applyProtection="1">
      <alignment horizontal="center"/>
      <protection locked="0"/>
    </xf>
    <xf numFmtId="164" fontId="21" fillId="16" borderId="17" xfId="0" applyNumberFormat="1" applyFont="1" applyFill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left"/>
      <protection locked="0"/>
    </xf>
    <xf numFmtId="164" fontId="20" fillId="24" borderId="19" xfId="0" applyNumberFormat="1" applyFont="1" applyFill="1" applyBorder="1" applyAlignment="1" applyProtection="1">
      <alignment horizontal="center"/>
      <protection locked="0"/>
    </xf>
    <xf numFmtId="164" fontId="35" fillId="24" borderId="20" xfId="0" applyNumberFormat="1" applyFont="1" applyFill="1" applyBorder="1" applyAlignment="1" applyProtection="1">
      <alignment horizontal="left"/>
      <protection locked="0"/>
    </xf>
    <xf numFmtId="0" fontId="20" fillId="24" borderId="20" xfId="0" applyFont="1" applyFill="1" applyBorder="1" applyAlignment="1">
      <alignment horizontal="center"/>
    </xf>
    <xf numFmtId="164" fontId="20" fillId="24" borderId="21" xfId="0" applyNumberFormat="1" applyFont="1" applyFill="1" applyBorder="1" applyAlignment="1" applyProtection="1">
      <alignment horizontal="left"/>
      <protection locked="0"/>
    </xf>
    <xf numFmtId="164" fontId="20" fillId="24" borderId="22" xfId="0" applyNumberFormat="1" applyFont="1" applyFill="1" applyBorder="1" applyAlignment="1" applyProtection="1">
      <alignment horizontal="center"/>
      <protection locked="0"/>
    </xf>
    <xf numFmtId="164" fontId="20" fillId="24" borderId="23" xfId="0" applyNumberFormat="1" applyFont="1" applyFill="1" applyBorder="1" applyAlignment="1" applyProtection="1">
      <alignment horizontal="center"/>
      <protection locked="0"/>
    </xf>
    <xf numFmtId="164" fontId="35" fillId="24" borderId="24" xfId="0" applyNumberFormat="1" applyFont="1" applyFill="1" applyBorder="1" applyAlignment="1" applyProtection="1">
      <alignment horizontal="left"/>
      <protection locked="0"/>
    </xf>
    <xf numFmtId="0" fontId="20" fillId="24" borderId="25" xfId="0" applyFont="1" applyFill="1" applyBorder="1" applyAlignment="1">
      <alignment horizontal="center"/>
    </xf>
    <xf numFmtId="164" fontId="20" fillId="24" borderId="10" xfId="0" applyNumberFormat="1" applyFont="1" applyFill="1" applyBorder="1" applyAlignment="1" applyProtection="1">
      <alignment horizontal="left"/>
      <protection locked="0"/>
    </xf>
    <xf numFmtId="164" fontId="20" fillId="24" borderId="10" xfId="0" applyNumberFormat="1" applyFont="1" applyFill="1" applyBorder="1" applyAlignment="1" applyProtection="1">
      <alignment horizontal="center"/>
      <protection locked="0"/>
    </xf>
    <xf numFmtId="164" fontId="20" fillId="24" borderId="26" xfId="0" applyNumberFormat="1" applyFont="1" applyFill="1" applyBorder="1" applyAlignment="1" applyProtection="1">
      <alignment horizontal="center"/>
      <protection locked="0"/>
    </xf>
    <xf numFmtId="0" fontId="28" fillId="24" borderId="25" xfId="0" applyFont="1" applyFill="1" applyBorder="1" applyAlignment="1">
      <alignment horizontal="center"/>
    </xf>
    <xf numFmtId="164" fontId="35" fillId="24" borderId="27" xfId="0" applyNumberFormat="1" applyFont="1" applyFill="1" applyBorder="1" applyAlignment="1" applyProtection="1">
      <alignment horizontal="left"/>
      <protection locked="0"/>
    </xf>
    <xf numFmtId="164" fontId="20" fillId="24" borderId="28" xfId="0" applyNumberFormat="1" applyFont="1" applyFill="1" applyBorder="1" applyAlignment="1" applyProtection="1">
      <alignment horizontal="left"/>
      <protection locked="0"/>
    </xf>
    <xf numFmtId="164" fontId="20" fillId="24" borderId="28" xfId="0" applyNumberFormat="1" applyFont="1" applyFill="1" applyBorder="1" applyAlignment="1" applyProtection="1">
      <alignment horizontal="center"/>
      <protection locked="0"/>
    </xf>
    <xf numFmtId="164" fontId="20" fillId="24" borderId="29" xfId="0" applyNumberFormat="1" applyFont="1" applyFill="1" applyBorder="1" applyAlignment="1" applyProtection="1">
      <alignment horizontal="center"/>
      <protection locked="0"/>
    </xf>
    <xf numFmtId="164" fontId="20" fillId="24" borderId="30" xfId="0" applyNumberFormat="1" applyFont="1" applyFill="1" applyBorder="1" applyAlignment="1" applyProtection="1">
      <alignment horizontal="center"/>
      <protection locked="0"/>
    </xf>
    <xf numFmtId="164" fontId="35" fillId="24" borderId="25" xfId="0" applyNumberFormat="1" applyFont="1" applyFill="1" applyBorder="1" applyAlignment="1" applyProtection="1">
      <alignment horizontal="left"/>
      <protection locked="0"/>
    </xf>
    <xf numFmtId="0" fontId="28" fillId="24" borderId="24" xfId="0" applyFont="1" applyFill="1" applyBorder="1" applyAlignment="1">
      <alignment horizontal="center"/>
    </xf>
    <xf numFmtId="164" fontId="20" fillId="24" borderId="31" xfId="0" applyNumberFormat="1" applyFont="1" applyFill="1" applyBorder="1" applyAlignment="1" applyProtection="1">
      <alignment horizontal="left"/>
      <protection locked="0"/>
    </xf>
    <xf numFmtId="164" fontId="20" fillId="24" borderId="31" xfId="0" applyNumberFormat="1" applyFont="1" applyFill="1" applyBorder="1" applyAlignment="1" applyProtection="1">
      <alignment horizontal="center"/>
      <protection locked="0"/>
    </xf>
    <xf numFmtId="164" fontId="20" fillId="24" borderId="32" xfId="0" applyNumberFormat="1" applyFont="1" applyFill="1" applyBorder="1" applyAlignment="1" applyProtection="1">
      <alignment horizontal="center"/>
      <protection locked="0"/>
    </xf>
    <xf numFmtId="164" fontId="20" fillId="24" borderId="24" xfId="0" applyNumberFormat="1" applyFont="1" applyFill="1" applyBorder="1" applyAlignment="1" applyProtection="1">
      <alignment horizontal="left"/>
      <protection locked="0"/>
    </xf>
    <xf numFmtId="0" fontId="20" fillId="24" borderId="24" xfId="0" applyFont="1" applyFill="1" applyBorder="1" applyAlignment="1">
      <alignment horizontal="center"/>
    </xf>
    <xf numFmtId="164" fontId="35" fillId="24" borderId="33" xfId="0" applyNumberFormat="1" applyFont="1" applyFill="1" applyBorder="1" applyAlignment="1" applyProtection="1">
      <alignment horizontal="left"/>
      <protection locked="0"/>
    </xf>
    <xf numFmtId="164" fontId="20" fillId="24" borderId="15" xfId="0" applyNumberFormat="1" applyFont="1" applyFill="1" applyBorder="1" applyAlignment="1" applyProtection="1">
      <alignment horizontal="left"/>
      <protection locked="0"/>
    </xf>
    <xf numFmtId="164" fontId="20" fillId="24" borderId="15" xfId="0" applyNumberFormat="1" applyFont="1" applyFill="1" applyBorder="1" applyAlignment="1" applyProtection="1">
      <alignment horizontal="center"/>
      <protection locked="0"/>
    </xf>
    <xf numFmtId="164" fontId="20" fillId="24" borderId="34" xfId="0" applyNumberFormat="1" applyFont="1" applyFill="1" applyBorder="1" applyAlignment="1" applyProtection="1">
      <alignment horizontal="center"/>
      <protection locked="0"/>
    </xf>
    <xf numFmtId="164" fontId="20" fillId="24" borderId="22" xfId="0" applyNumberFormat="1" applyFont="1" applyFill="1" applyBorder="1" applyAlignment="1" applyProtection="1">
      <alignment horizontal="left"/>
      <protection locked="0"/>
    </xf>
    <xf numFmtId="164" fontId="35" fillId="24" borderId="35" xfId="0" applyNumberFormat="1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33" xfId="0" applyFont="1" applyFill="1" applyBorder="1" applyAlignment="1">
      <alignment horizontal="center"/>
    </xf>
    <xf numFmtId="0" fontId="28" fillId="24" borderId="33" xfId="0" applyFont="1" applyFill="1" applyBorder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14" fontId="31" fillId="0" borderId="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" name="Picture 6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0</xdr:row>
      <xdr:rowOff>133350</xdr:rowOff>
    </xdr:from>
    <xdr:to>
      <xdr:col>14</xdr:col>
      <xdr:colOff>209550</xdr:colOff>
      <xdr:row>5</xdr:row>
      <xdr:rowOff>85725</xdr:rowOff>
    </xdr:to>
    <xdr:pic>
      <xdr:nvPicPr>
        <xdr:cNvPr id="2" name="Picture 28" descr="SOCIETÀ GINNASTICA FABRIANO - Vai al sito!!!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3335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BL71"/>
  <sheetViews>
    <sheetView showGridLines="0" tabSelected="1" zoomScale="125" zoomScaleNormal="125" workbookViewId="0" topLeftCell="A1">
      <selection activeCell="F1" sqref="F1:L1"/>
    </sheetView>
  </sheetViews>
  <sheetFormatPr defaultColWidth="5.57421875" defaultRowHeight="12.75"/>
  <cols>
    <col min="1" max="1" width="2.421875" style="1" customWidth="1"/>
    <col min="2" max="2" width="15.57421875" style="1" customWidth="1"/>
    <col min="3" max="3" width="3.421875" style="1" customWidth="1"/>
    <col min="4" max="4" width="2.57421875" style="12" customWidth="1"/>
    <col min="5" max="5" width="6.7109375" style="11" customWidth="1"/>
    <col min="6" max="6" width="14.57421875" style="12" customWidth="1"/>
    <col min="7" max="7" width="4.00390625" style="15" customWidth="1"/>
    <col min="8" max="8" width="6.28125" style="12" customWidth="1"/>
    <col min="9" max="9" width="5.28125" style="11" customWidth="1"/>
    <col min="10" max="10" width="5.140625" style="12" customWidth="1"/>
    <col min="11" max="11" width="5.57421875" style="12" customWidth="1"/>
    <col min="12" max="12" width="4.8515625" style="12" customWidth="1"/>
    <col min="13" max="13" width="5.57421875" style="12" customWidth="1"/>
    <col min="14" max="14" width="5.140625" style="12" customWidth="1"/>
    <col min="15" max="15" width="5.57421875" style="12" customWidth="1"/>
    <col min="16" max="16" width="5.8515625" style="12" customWidth="1"/>
    <col min="17" max="17" width="6.8515625" style="12" customWidth="1"/>
    <col min="18" max="16384" width="5.57421875" style="1" customWidth="1"/>
  </cols>
  <sheetData>
    <row r="1" spans="4:64" s="2" customFormat="1" ht="24" customHeight="1">
      <c r="D1" s="81"/>
      <c r="E1" s="81"/>
      <c r="F1" s="82" t="s">
        <v>20</v>
      </c>
      <c r="G1" s="82"/>
      <c r="H1" s="82"/>
      <c r="I1" s="82"/>
      <c r="J1" s="82"/>
      <c r="K1" s="82"/>
      <c r="L1" s="82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:64" s="4" customFormat="1" ht="12" customHeight="1">
      <c r="D2" s="83" t="s">
        <v>21</v>
      </c>
      <c r="E2" s="83"/>
      <c r="F2" s="83"/>
      <c r="G2" s="83"/>
      <c r="H2" s="83"/>
      <c r="I2" s="83"/>
      <c r="J2" s="83"/>
      <c r="K2" s="83"/>
      <c r="L2" s="83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4:64" s="4" customFormat="1" ht="12" customHeight="1">
      <c r="D3" s="29"/>
      <c r="E3" s="29"/>
      <c r="F3" s="29"/>
      <c r="G3" s="20"/>
      <c r="H3" s="20"/>
      <c r="I3" s="20"/>
      <c r="J3" s="20"/>
      <c r="K3" s="20"/>
      <c r="L3" s="20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4:64" s="7" customFormat="1" ht="13.5" customHeight="1">
      <c r="D4" s="84" t="s">
        <v>22</v>
      </c>
      <c r="E4" s="84"/>
      <c r="F4" s="84"/>
      <c r="G4" s="85" t="s">
        <v>28</v>
      </c>
      <c r="H4" s="85"/>
      <c r="I4" s="85"/>
      <c r="J4" s="85"/>
      <c r="K4" s="85"/>
      <c r="L4" s="6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4:64" s="7" customFormat="1" ht="9.75" customHeight="1">
      <c r="D5" s="84" t="s">
        <v>23</v>
      </c>
      <c r="E5" s="84"/>
      <c r="F5" s="84"/>
      <c r="G5" s="85" t="s">
        <v>24</v>
      </c>
      <c r="H5" s="85"/>
      <c r="I5" s="85"/>
      <c r="J5" s="85"/>
      <c r="K5" s="85"/>
      <c r="L5" s="85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4:64" s="7" customFormat="1" ht="9.75" customHeight="1">
      <c r="D6" s="84" t="s">
        <v>25</v>
      </c>
      <c r="E6" s="84"/>
      <c r="F6" s="84"/>
      <c r="G6" s="85" t="s">
        <v>34</v>
      </c>
      <c r="H6" s="85"/>
      <c r="I6" s="85"/>
      <c r="J6" s="28" t="s">
        <v>31</v>
      </c>
      <c r="K6" s="6"/>
      <c r="L6" s="6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4:64" s="7" customFormat="1" ht="9.75" customHeight="1">
      <c r="D7" s="84" t="s">
        <v>29</v>
      </c>
      <c r="E7" s="84"/>
      <c r="F7" s="84"/>
      <c r="G7" s="86" t="s">
        <v>32</v>
      </c>
      <c r="H7" s="86"/>
      <c r="I7" s="86"/>
      <c r="J7" s="28"/>
      <c r="K7" s="6"/>
      <c r="L7" s="6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4:64" s="7" customFormat="1" ht="9.75" customHeight="1">
      <c r="D8" s="6"/>
      <c r="E8" s="6"/>
      <c r="F8" s="6"/>
      <c r="G8" s="24"/>
      <c r="H8" s="24"/>
      <c r="I8" s="24"/>
      <c r="J8" s="6"/>
      <c r="K8" s="6"/>
      <c r="L8" s="6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4:64" s="2" customFormat="1" ht="13.5" thickBot="1">
      <c r="D9" s="25" t="s">
        <v>30</v>
      </c>
      <c r="E9" s="25"/>
      <c r="F9" s="25"/>
      <c r="G9" s="25"/>
      <c r="H9" s="25"/>
      <c r="I9" s="25"/>
      <c r="J9" s="26"/>
      <c r="K9" s="26"/>
      <c r="L9" s="19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16" s="18" customFormat="1" ht="12" thickBot="1">
      <c r="A10" s="10" t="s">
        <v>12</v>
      </c>
      <c r="B10" s="9" t="s">
        <v>0</v>
      </c>
      <c r="C10" s="10" t="s">
        <v>18</v>
      </c>
      <c r="D10" s="13" t="s">
        <v>44</v>
      </c>
      <c r="E10" s="10" t="s">
        <v>1</v>
      </c>
      <c r="F10" s="41" t="s">
        <v>7</v>
      </c>
      <c r="G10" s="36" t="s">
        <v>13</v>
      </c>
      <c r="H10" s="42" t="s">
        <v>14</v>
      </c>
      <c r="I10" s="43" t="s">
        <v>8</v>
      </c>
      <c r="J10" s="43" t="s">
        <v>15</v>
      </c>
      <c r="K10" s="43" t="s">
        <v>9</v>
      </c>
      <c r="L10" s="43" t="s">
        <v>16</v>
      </c>
      <c r="M10" s="43" t="s">
        <v>10</v>
      </c>
      <c r="N10" s="44" t="s">
        <v>11</v>
      </c>
      <c r="O10" s="45" t="s">
        <v>17</v>
      </c>
      <c r="P10" s="27"/>
    </row>
    <row r="11" spans="1:17" ht="12" thickBot="1">
      <c r="A11" s="14">
        <v>1</v>
      </c>
      <c r="B11" s="46" t="s">
        <v>43</v>
      </c>
      <c r="C11" s="31">
        <v>952</v>
      </c>
      <c r="D11" s="39">
        <f>SUM(G11:G16)</f>
        <v>52</v>
      </c>
      <c r="E11" s="47">
        <f>SUM(O11:O16)</f>
        <v>159.8</v>
      </c>
      <c r="F11" s="48" t="s">
        <v>58</v>
      </c>
      <c r="G11" s="49">
        <v>9</v>
      </c>
      <c r="H11" s="50" t="s">
        <v>19</v>
      </c>
      <c r="I11" s="51">
        <v>6.2</v>
      </c>
      <c r="J11" s="51">
        <v>0.4</v>
      </c>
      <c r="K11" s="51">
        <f aca="true" t="shared" si="0" ref="K11:K42">10-J11</f>
        <v>9.6</v>
      </c>
      <c r="L11" s="51">
        <v>0.4</v>
      </c>
      <c r="M11" s="51">
        <f aca="true" t="shared" si="1" ref="M11:M42">10-L11</f>
        <v>9.6</v>
      </c>
      <c r="N11" s="51"/>
      <c r="O11" s="52">
        <f aca="true" t="shared" si="2" ref="O11:O42">I11+K11+M11-N11</f>
        <v>25.4</v>
      </c>
      <c r="Q11" s="40"/>
    </row>
    <row r="12" spans="1:18" ht="11.25" customHeight="1">
      <c r="A12" s="12"/>
      <c r="B12" s="11"/>
      <c r="C12" s="32"/>
      <c r="D12" s="35">
        <f aca="true" t="shared" si="3" ref="D12:E16">D11</f>
        <v>52</v>
      </c>
      <c r="E12" s="34">
        <f t="shared" si="3"/>
        <v>159.8</v>
      </c>
      <c r="F12" s="53" t="s">
        <v>61</v>
      </c>
      <c r="G12" s="54">
        <v>9</v>
      </c>
      <c r="H12" s="55" t="s">
        <v>2</v>
      </c>
      <c r="I12" s="56">
        <v>8.3</v>
      </c>
      <c r="J12" s="56">
        <v>0.65</v>
      </c>
      <c r="K12" s="56">
        <f t="shared" si="0"/>
        <v>9.35</v>
      </c>
      <c r="L12" s="56">
        <v>1</v>
      </c>
      <c r="M12" s="56">
        <f t="shared" si="1"/>
        <v>9</v>
      </c>
      <c r="N12" s="56"/>
      <c r="O12" s="57">
        <f t="shared" si="2"/>
        <v>26.65</v>
      </c>
      <c r="Q12" s="40"/>
      <c r="R12" s="37"/>
    </row>
    <row r="13" spans="1:17" ht="11.25" customHeight="1">
      <c r="A13" s="12"/>
      <c r="B13" s="11"/>
      <c r="C13" s="32"/>
      <c r="D13" s="35">
        <f t="shared" si="3"/>
        <v>52</v>
      </c>
      <c r="E13" s="34">
        <f t="shared" si="3"/>
        <v>159.8</v>
      </c>
      <c r="F13" s="53" t="s">
        <v>59</v>
      </c>
      <c r="G13" s="54">
        <v>9</v>
      </c>
      <c r="H13" s="55" t="s">
        <v>6</v>
      </c>
      <c r="I13" s="56">
        <v>8.7</v>
      </c>
      <c r="J13" s="56">
        <v>0.7</v>
      </c>
      <c r="K13" s="56">
        <f t="shared" si="0"/>
        <v>9.3</v>
      </c>
      <c r="L13" s="56">
        <v>1</v>
      </c>
      <c r="M13" s="56">
        <f t="shared" si="1"/>
        <v>9</v>
      </c>
      <c r="N13" s="56"/>
      <c r="O13" s="57">
        <f t="shared" si="2"/>
        <v>27</v>
      </c>
      <c r="Q13" s="40"/>
    </row>
    <row r="14" spans="1:17" ht="12" customHeight="1">
      <c r="A14" s="12"/>
      <c r="B14" s="11"/>
      <c r="C14" s="32"/>
      <c r="D14" s="35">
        <f t="shared" si="3"/>
        <v>52</v>
      </c>
      <c r="E14" s="34">
        <f t="shared" si="3"/>
        <v>159.8</v>
      </c>
      <c r="F14" s="53" t="s">
        <v>60</v>
      </c>
      <c r="G14" s="58">
        <v>7</v>
      </c>
      <c r="H14" s="55" t="s">
        <v>3</v>
      </c>
      <c r="I14" s="56">
        <v>8.65</v>
      </c>
      <c r="J14" s="56">
        <v>0.65</v>
      </c>
      <c r="K14" s="56">
        <f t="shared" si="0"/>
        <v>9.35</v>
      </c>
      <c r="L14" s="56">
        <v>1.2</v>
      </c>
      <c r="M14" s="56">
        <f t="shared" si="1"/>
        <v>8.8</v>
      </c>
      <c r="N14" s="56"/>
      <c r="O14" s="57">
        <f t="shared" si="2"/>
        <v>26.8</v>
      </c>
      <c r="Q14" s="40"/>
    </row>
    <row r="15" spans="1:17" ht="11.25" customHeight="1">
      <c r="A15" s="12"/>
      <c r="B15" s="11"/>
      <c r="C15" s="32"/>
      <c r="D15" s="35">
        <f t="shared" si="3"/>
        <v>52</v>
      </c>
      <c r="E15" s="34">
        <f t="shared" si="3"/>
        <v>159.8</v>
      </c>
      <c r="F15" s="53" t="s">
        <v>59</v>
      </c>
      <c r="G15" s="58">
        <v>8</v>
      </c>
      <c r="H15" s="55" t="s">
        <v>4</v>
      </c>
      <c r="I15" s="56">
        <v>8.45</v>
      </c>
      <c r="J15" s="56">
        <v>1.3</v>
      </c>
      <c r="K15" s="56">
        <f t="shared" si="0"/>
        <v>8.7</v>
      </c>
      <c r="L15" s="56">
        <v>1.5</v>
      </c>
      <c r="M15" s="56">
        <f t="shared" si="1"/>
        <v>8.5</v>
      </c>
      <c r="N15" s="56"/>
      <c r="O15" s="57">
        <f t="shared" si="2"/>
        <v>25.65</v>
      </c>
      <c r="Q15" s="40"/>
    </row>
    <row r="16" spans="1:17" ht="12" thickBot="1">
      <c r="A16" s="12"/>
      <c r="B16" s="11"/>
      <c r="C16" s="32"/>
      <c r="D16" s="35">
        <f t="shared" si="3"/>
        <v>52</v>
      </c>
      <c r="E16" s="34">
        <f t="shared" si="3"/>
        <v>159.8</v>
      </c>
      <c r="F16" s="59" t="s">
        <v>60</v>
      </c>
      <c r="G16" s="58">
        <v>10</v>
      </c>
      <c r="H16" s="60" t="s">
        <v>5</v>
      </c>
      <c r="I16" s="61">
        <v>9.3</v>
      </c>
      <c r="J16" s="61">
        <v>0.5</v>
      </c>
      <c r="K16" s="61">
        <f t="shared" si="0"/>
        <v>9.5</v>
      </c>
      <c r="L16" s="61">
        <v>0.5</v>
      </c>
      <c r="M16" s="61">
        <f t="shared" si="1"/>
        <v>9.5</v>
      </c>
      <c r="N16" s="61"/>
      <c r="O16" s="62">
        <f t="shared" si="2"/>
        <v>28.3</v>
      </c>
      <c r="Q16" s="40"/>
    </row>
    <row r="17" spans="1:19" ht="12" thickBot="1">
      <c r="A17" s="16">
        <v>2</v>
      </c>
      <c r="B17" s="17" t="s">
        <v>39</v>
      </c>
      <c r="C17" s="31">
        <v>610</v>
      </c>
      <c r="D17" s="39">
        <f>SUM(G17:G22)</f>
        <v>50</v>
      </c>
      <c r="E17" s="63">
        <f>SUM(O17:O22)</f>
        <v>157.35</v>
      </c>
      <c r="F17" s="64" t="s">
        <v>86</v>
      </c>
      <c r="G17" s="65">
        <v>7</v>
      </c>
      <c r="H17" s="66" t="s">
        <v>19</v>
      </c>
      <c r="I17" s="67">
        <v>5.9</v>
      </c>
      <c r="J17" s="67">
        <v>0.35</v>
      </c>
      <c r="K17" s="67">
        <f t="shared" si="0"/>
        <v>9.65</v>
      </c>
      <c r="L17" s="67">
        <v>0.85</v>
      </c>
      <c r="M17" s="67">
        <f t="shared" si="1"/>
        <v>9.15</v>
      </c>
      <c r="N17" s="67"/>
      <c r="O17" s="68">
        <f t="shared" si="2"/>
        <v>24.700000000000003</v>
      </c>
      <c r="R17" s="40"/>
      <c r="S17" s="37"/>
    </row>
    <row r="18" spans="1:19" ht="11.25" customHeight="1">
      <c r="A18" s="12"/>
      <c r="B18" s="11"/>
      <c r="C18" s="32"/>
      <c r="D18" s="35">
        <f aca="true" t="shared" si="4" ref="D18:E22">D17</f>
        <v>50</v>
      </c>
      <c r="E18" s="34">
        <f t="shared" si="4"/>
        <v>157.35</v>
      </c>
      <c r="F18" s="69" t="s">
        <v>90</v>
      </c>
      <c r="G18" s="65">
        <v>7</v>
      </c>
      <c r="H18" s="55" t="s">
        <v>2</v>
      </c>
      <c r="I18" s="56">
        <v>7.75</v>
      </c>
      <c r="J18" s="56">
        <v>1.1</v>
      </c>
      <c r="K18" s="56">
        <f t="shared" si="0"/>
        <v>8.9</v>
      </c>
      <c r="L18" s="56">
        <v>1.1</v>
      </c>
      <c r="M18" s="56">
        <f t="shared" si="1"/>
        <v>8.9</v>
      </c>
      <c r="N18" s="56"/>
      <c r="O18" s="57">
        <f t="shared" si="2"/>
        <v>25.549999999999997</v>
      </c>
      <c r="Q18" s="38"/>
      <c r="R18" s="40"/>
      <c r="S18" s="37"/>
    </row>
    <row r="19" spans="1:19" ht="11.25" customHeight="1">
      <c r="A19" s="12"/>
      <c r="B19" s="11"/>
      <c r="C19" s="32"/>
      <c r="D19" s="35">
        <f t="shared" si="4"/>
        <v>50</v>
      </c>
      <c r="E19" s="34">
        <f t="shared" si="4"/>
        <v>157.35</v>
      </c>
      <c r="F19" s="53" t="s">
        <v>89</v>
      </c>
      <c r="G19" s="65">
        <v>8</v>
      </c>
      <c r="H19" s="55" t="s">
        <v>6</v>
      </c>
      <c r="I19" s="56">
        <v>7.825</v>
      </c>
      <c r="J19" s="56">
        <v>1.1</v>
      </c>
      <c r="K19" s="56">
        <f t="shared" si="0"/>
        <v>8.9</v>
      </c>
      <c r="L19" s="56">
        <v>1.35</v>
      </c>
      <c r="M19" s="56">
        <f t="shared" si="1"/>
        <v>8.65</v>
      </c>
      <c r="N19" s="56"/>
      <c r="O19" s="57">
        <f t="shared" si="2"/>
        <v>25.375</v>
      </c>
      <c r="R19" s="40"/>
      <c r="S19" s="37"/>
    </row>
    <row r="20" spans="1:19" ht="11.25" customHeight="1">
      <c r="A20" s="12"/>
      <c r="B20" s="11"/>
      <c r="C20" s="32"/>
      <c r="D20" s="35">
        <f t="shared" si="4"/>
        <v>50</v>
      </c>
      <c r="E20" s="34">
        <f t="shared" si="4"/>
        <v>157.35</v>
      </c>
      <c r="F20" s="53" t="s">
        <v>88</v>
      </c>
      <c r="G20" s="65">
        <v>10</v>
      </c>
      <c r="H20" s="55" t="s">
        <v>3</v>
      </c>
      <c r="I20" s="56">
        <v>9.375</v>
      </c>
      <c r="J20" s="56">
        <v>0.4</v>
      </c>
      <c r="K20" s="56">
        <f t="shared" si="0"/>
        <v>9.6</v>
      </c>
      <c r="L20" s="56">
        <v>0.7</v>
      </c>
      <c r="M20" s="56">
        <f t="shared" si="1"/>
        <v>9.3</v>
      </c>
      <c r="N20" s="56"/>
      <c r="O20" s="57">
        <f t="shared" si="2"/>
        <v>28.275000000000002</v>
      </c>
      <c r="R20" s="40"/>
      <c r="S20" s="37"/>
    </row>
    <row r="21" spans="1:19" ht="12" customHeight="1">
      <c r="A21" s="12"/>
      <c r="B21" s="11"/>
      <c r="C21" s="32"/>
      <c r="D21" s="35">
        <f t="shared" si="4"/>
        <v>50</v>
      </c>
      <c r="E21" s="34">
        <f t="shared" si="4"/>
        <v>157.35</v>
      </c>
      <c r="F21" s="53" t="s">
        <v>87</v>
      </c>
      <c r="G21" s="70">
        <v>9</v>
      </c>
      <c r="H21" s="55" t="s">
        <v>4</v>
      </c>
      <c r="I21" s="56">
        <v>8.475</v>
      </c>
      <c r="J21" s="56">
        <v>1.25</v>
      </c>
      <c r="K21" s="56">
        <f t="shared" si="0"/>
        <v>8.75</v>
      </c>
      <c r="L21" s="56">
        <v>1.2</v>
      </c>
      <c r="M21" s="56">
        <f t="shared" si="1"/>
        <v>8.8</v>
      </c>
      <c r="N21" s="56">
        <v>0.05</v>
      </c>
      <c r="O21" s="57">
        <f t="shared" si="2"/>
        <v>25.975</v>
      </c>
      <c r="R21" s="40"/>
      <c r="S21" s="37"/>
    </row>
    <row r="22" spans="1:15" ht="12" customHeight="1" thickBot="1">
      <c r="A22" s="12"/>
      <c r="B22" s="11"/>
      <c r="C22" s="32"/>
      <c r="D22" s="35">
        <f t="shared" si="4"/>
        <v>50</v>
      </c>
      <c r="E22" s="34">
        <f t="shared" si="4"/>
        <v>157.35</v>
      </c>
      <c r="F22" s="71" t="s">
        <v>88</v>
      </c>
      <c r="G22" s="70">
        <v>9</v>
      </c>
      <c r="H22" s="72" t="s">
        <v>5</v>
      </c>
      <c r="I22" s="73">
        <v>8.775</v>
      </c>
      <c r="J22" s="73">
        <v>0.5</v>
      </c>
      <c r="K22" s="73">
        <f t="shared" si="0"/>
        <v>9.5</v>
      </c>
      <c r="L22" s="73">
        <v>0.8</v>
      </c>
      <c r="M22" s="73">
        <f t="shared" si="1"/>
        <v>9.2</v>
      </c>
      <c r="N22" s="73"/>
      <c r="O22" s="74">
        <f t="shared" si="2"/>
        <v>27.474999999999998</v>
      </c>
    </row>
    <row r="23" spans="1:18" ht="12" thickBot="1">
      <c r="A23" s="16">
        <v>3</v>
      </c>
      <c r="B23" s="17" t="s">
        <v>33</v>
      </c>
      <c r="C23" s="31">
        <v>448</v>
      </c>
      <c r="D23" s="39">
        <f>SUM(G23:G28)</f>
        <v>41</v>
      </c>
      <c r="E23" s="63">
        <f>SUM(O23:O28)</f>
        <v>153.075</v>
      </c>
      <c r="F23" s="48" t="s">
        <v>81</v>
      </c>
      <c r="G23" s="65">
        <v>8</v>
      </c>
      <c r="H23" s="75" t="s">
        <v>19</v>
      </c>
      <c r="I23" s="51">
        <v>6.6</v>
      </c>
      <c r="J23" s="51">
        <v>0.6</v>
      </c>
      <c r="K23" s="51">
        <f t="shared" si="0"/>
        <v>9.4</v>
      </c>
      <c r="L23" s="51">
        <v>0.95</v>
      </c>
      <c r="M23" s="51">
        <f t="shared" si="1"/>
        <v>9.05</v>
      </c>
      <c r="N23" s="51"/>
      <c r="O23" s="52">
        <f t="shared" si="2"/>
        <v>25.05</v>
      </c>
      <c r="Q23" s="38"/>
      <c r="R23" s="37"/>
    </row>
    <row r="24" spans="1:18" ht="11.25" customHeight="1">
      <c r="A24" s="12"/>
      <c r="B24" s="11"/>
      <c r="C24" s="32"/>
      <c r="D24" s="35">
        <f aca="true" t="shared" si="5" ref="D24:E28">D23</f>
        <v>41</v>
      </c>
      <c r="E24" s="34">
        <f t="shared" si="5"/>
        <v>153.075</v>
      </c>
      <c r="F24" s="53" t="s">
        <v>83</v>
      </c>
      <c r="G24" s="65">
        <v>10</v>
      </c>
      <c r="H24" s="55" t="s">
        <v>2</v>
      </c>
      <c r="I24" s="56">
        <v>9.2</v>
      </c>
      <c r="J24" s="56">
        <v>0.7</v>
      </c>
      <c r="K24" s="56">
        <f t="shared" si="0"/>
        <v>9.3</v>
      </c>
      <c r="L24" s="56">
        <v>0.9</v>
      </c>
      <c r="M24" s="56">
        <f t="shared" si="1"/>
        <v>9.1</v>
      </c>
      <c r="N24" s="56"/>
      <c r="O24" s="57">
        <f t="shared" si="2"/>
        <v>27.6</v>
      </c>
      <c r="Q24" s="40"/>
      <c r="R24" s="37"/>
    </row>
    <row r="25" spans="1:18" ht="11.25" customHeight="1">
      <c r="A25" s="12"/>
      <c r="B25" s="11"/>
      <c r="C25" s="32"/>
      <c r="D25" s="35">
        <f t="shared" si="5"/>
        <v>41</v>
      </c>
      <c r="E25" s="34">
        <f t="shared" si="5"/>
        <v>153.075</v>
      </c>
      <c r="F25" s="76" t="s">
        <v>85</v>
      </c>
      <c r="G25" s="65">
        <v>6</v>
      </c>
      <c r="H25" s="55" t="s">
        <v>6</v>
      </c>
      <c r="I25" s="56">
        <v>8.15</v>
      </c>
      <c r="J25" s="56">
        <v>1.6</v>
      </c>
      <c r="K25" s="56">
        <f t="shared" si="0"/>
        <v>8.4</v>
      </c>
      <c r="L25" s="56">
        <v>1.6</v>
      </c>
      <c r="M25" s="56">
        <f t="shared" si="1"/>
        <v>8.4</v>
      </c>
      <c r="N25" s="56"/>
      <c r="O25" s="57">
        <f t="shared" si="2"/>
        <v>24.950000000000003</v>
      </c>
      <c r="Q25" s="40"/>
      <c r="R25" s="37"/>
    </row>
    <row r="26" spans="1:18" ht="11.25" customHeight="1">
      <c r="A26" s="12"/>
      <c r="B26" s="11"/>
      <c r="C26" s="32"/>
      <c r="D26" s="35">
        <f t="shared" si="5"/>
        <v>41</v>
      </c>
      <c r="E26" s="34">
        <f t="shared" si="5"/>
        <v>153.075</v>
      </c>
      <c r="F26" s="53" t="s">
        <v>84</v>
      </c>
      <c r="G26" s="65">
        <v>2</v>
      </c>
      <c r="H26" s="55" t="s">
        <v>3</v>
      </c>
      <c r="I26" s="56">
        <v>7.425</v>
      </c>
      <c r="J26" s="56">
        <v>1.8</v>
      </c>
      <c r="K26" s="56">
        <f t="shared" si="0"/>
        <v>8.2</v>
      </c>
      <c r="L26" s="56">
        <v>2.1</v>
      </c>
      <c r="M26" s="56">
        <f t="shared" si="1"/>
        <v>7.9</v>
      </c>
      <c r="N26" s="56"/>
      <c r="O26" s="57">
        <f t="shared" si="2"/>
        <v>23.525</v>
      </c>
      <c r="Q26" s="40"/>
      <c r="R26" s="37"/>
    </row>
    <row r="27" spans="1:18" ht="11.25" customHeight="1">
      <c r="A27" s="12"/>
      <c r="B27" s="11"/>
      <c r="C27" s="32"/>
      <c r="D27" s="35">
        <f t="shared" si="5"/>
        <v>41</v>
      </c>
      <c r="E27" s="34">
        <f t="shared" si="5"/>
        <v>153.075</v>
      </c>
      <c r="F27" s="53" t="s">
        <v>83</v>
      </c>
      <c r="G27" s="65">
        <v>7</v>
      </c>
      <c r="H27" s="55" t="s">
        <v>4</v>
      </c>
      <c r="I27" s="56">
        <v>7.8</v>
      </c>
      <c r="J27" s="56">
        <v>0.8</v>
      </c>
      <c r="K27" s="56">
        <f t="shared" si="0"/>
        <v>9.2</v>
      </c>
      <c r="L27" s="56">
        <v>1.75</v>
      </c>
      <c r="M27" s="56">
        <f t="shared" si="1"/>
        <v>8.25</v>
      </c>
      <c r="N27" s="56"/>
      <c r="O27" s="57">
        <f t="shared" si="2"/>
        <v>25.25</v>
      </c>
      <c r="Q27" s="40"/>
      <c r="R27" s="37"/>
    </row>
    <row r="28" spans="1:18" ht="12" customHeight="1" thickBot="1">
      <c r="A28" s="12"/>
      <c r="B28" s="11"/>
      <c r="C28" s="32"/>
      <c r="D28" s="35">
        <f t="shared" si="5"/>
        <v>41</v>
      </c>
      <c r="E28" s="34">
        <f t="shared" si="5"/>
        <v>153.075</v>
      </c>
      <c r="F28" s="59" t="s">
        <v>82</v>
      </c>
      <c r="G28" s="65">
        <v>8</v>
      </c>
      <c r="H28" s="60" t="s">
        <v>5</v>
      </c>
      <c r="I28" s="61">
        <v>8.8</v>
      </c>
      <c r="J28" s="61">
        <v>1.1</v>
      </c>
      <c r="K28" s="61">
        <f t="shared" si="0"/>
        <v>8.9</v>
      </c>
      <c r="L28" s="61">
        <v>1</v>
      </c>
      <c r="M28" s="61">
        <f t="shared" si="1"/>
        <v>9</v>
      </c>
      <c r="N28" s="61"/>
      <c r="O28" s="62">
        <f t="shared" si="2"/>
        <v>26.700000000000003</v>
      </c>
      <c r="Q28" s="40"/>
      <c r="R28" s="37"/>
    </row>
    <row r="29" spans="1:18" ht="12" thickBot="1">
      <c r="A29" s="16">
        <v>4</v>
      </c>
      <c r="B29" s="17" t="s">
        <v>42</v>
      </c>
      <c r="C29" s="31">
        <v>1384</v>
      </c>
      <c r="D29" s="39">
        <f>SUM(G29:G34)</f>
        <v>38</v>
      </c>
      <c r="E29" s="63">
        <f>SUM(O29:O34)</f>
        <v>149.325</v>
      </c>
      <c r="F29" s="48" t="s">
        <v>65</v>
      </c>
      <c r="G29" s="65">
        <v>5</v>
      </c>
      <c r="H29" s="75" t="s">
        <v>19</v>
      </c>
      <c r="I29" s="51">
        <v>5.8</v>
      </c>
      <c r="J29" s="51">
        <v>1.15</v>
      </c>
      <c r="K29" s="51">
        <f t="shared" si="0"/>
        <v>8.85</v>
      </c>
      <c r="L29" s="51">
        <v>1.2</v>
      </c>
      <c r="M29" s="51">
        <f t="shared" si="1"/>
        <v>8.8</v>
      </c>
      <c r="N29" s="51"/>
      <c r="O29" s="52">
        <f t="shared" si="2"/>
        <v>23.45</v>
      </c>
      <c r="Q29" s="40"/>
      <c r="R29" s="37"/>
    </row>
    <row r="30" spans="1:18" ht="11.25" customHeight="1">
      <c r="A30" s="12"/>
      <c r="B30" s="11"/>
      <c r="C30" s="32"/>
      <c r="D30" s="35">
        <f aca="true" t="shared" si="6" ref="D30:E34">D29</f>
        <v>38</v>
      </c>
      <c r="E30" s="34">
        <f t="shared" si="6"/>
        <v>149.325</v>
      </c>
      <c r="F30" s="53" t="s">
        <v>67</v>
      </c>
      <c r="G30" s="65">
        <v>8</v>
      </c>
      <c r="H30" s="55" t="s">
        <v>2</v>
      </c>
      <c r="I30" s="56">
        <v>8.15</v>
      </c>
      <c r="J30" s="56">
        <v>1.15</v>
      </c>
      <c r="K30" s="56">
        <f t="shared" si="0"/>
        <v>8.85</v>
      </c>
      <c r="L30" s="56">
        <v>1.4</v>
      </c>
      <c r="M30" s="56">
        <f t="shared" si="1"/>
        <v>8.6</v>
      </c>
      <c r="N30" s="56"/>
      <c r="O30" s="57">
        <f t="shared" si="2"/>
        <v>25.6</v>
      </c>
      <c r="Q30" s="40"/>
      <c r="R30" s="37"/>
    </row>
    <row r="31" spans="1:18" ht="11.25" customHeight="1">
      <c r="A31" s="12"/>
      <c r="B31" s="11"/>
      <c r="C31" s="32"/>
      <c r="D31" s="35">
        <f t="shared" si="6"/>
        <v>38</v>
      </c>
      <c r="E31" s="34">
        <f t="shared" si="6"/>
        <v>149.325</v>
      </c>
      <c r="F31" s="53" t="s">
        <v>68</v>
      </c>
      <c r="G31" s="65">
        <v>7</v>
      </c>
      <c r="H31" s="55" t="s">
        <v>6</v>
      </c>
      <c r="I31" s="56">
        <v>8.325</v>
      </c>
      <c r="J31" s="56">
        <v>2</v>
      </c>
      <c r="K31" s="56">
        <f t="shared" si="0"/>
        <v>8</v>
      </c>
      <c r="L31" s="56">
        <v>1.3</v>
      </c>
      <c r="M31" s="56">
        <f t="shared" si="1"/>
        <v>8.7</v>
      </c>
      <c r="N31" s="56"/>
      <c r="O31" s="57">
        <f t="shared" si="2"/>
        <v>25.025</v>
      </c>
      <c r="Q31" s="40"/>
      <c r="R31" s="37"/>
    </row>
    <row r="32" spans="1:18" ht="11.25" customHeight="1">
      <c r="A32" s="12"/>
      <c r="B32" s="11"/>
      <c r="C32" s="32"/>
      <c r="D32" s="35">
        <f t="shared" si="6"/>
        <v>38</v>
      </c>
      <c r="E32" s="34">
        <f t="shared" si="6"/>
        <v>149.325</v>
      </c>
      <c r="F32" s="53" t="s">
        <v>66</v>
      </c>
      <c r="G32" s="65">
        <v>8</v>
      </c>
      <c r="H32" s="55" t="s">
        <v>3</v>
      </c>
      <c r="I32" s="56">
        <v>9.2</v>
      </c>
      <c r="J32" s="56">
        <v>0.7</v>
      </c>
      <c r="K32" s="56">
        <f t="shared" si="0"/>
        <v>9.3</v>
      </c>
      <c r="L32" s="56">
        <v>1.4</v>
      </c>
      <c r="M32" s="56">
        <f t="shared" si="1"/>
        <v>8.6</v>
      </c>
      <c r="N32" s="56"/>
      <c r="O32" s="57">
        <f t="shared" si="2"/>
        <v>27.1</v>
      </c>
      <c r="Q32" s="40"/>
      <c r="R32" s="37"/>
    </row>
    <row r="33" spans="1:18" ht="11.25" customHeight="1">
      <c r="A33" s="12"/>
      <c r="B33" s="11"/>
      <c r="C33" s="32"/>
      <c r="D33" s="35">
        <f t="shared" si="6"/>
        <v>38</v>
      </c>
      <c r="E33" s="34">
        <f t="shared" si="6"/>
        <v>149.325</v>
      </c>
      <c r="F33" s="53" t="s">
        <v>68</v>
      </c>
      <c r="G33" s="65">
        <v>6</v>
      </c>
      <c r="H33" s="55" t="s">
        <v>4</v>
      </c>
      <c r="I33" s="56">
        <v>7.775</v>
      </c>
      <c r="J33" s="56">
        <v>1.55</v>
      </c>
      <c r="K33" s="56">
        <f t="shared" si="0"/>
        <v>8.45</v>
      </c>
      <c r="L33" s="56">
        <v>1.2</v>
      </c>
      <c r="M33" s="56">
        <f t="shared" si="1"/>
        <v>8.8</v>
      </c>
      <c r="N33" s="56"/>
      <c r="O33" s="57">
        <f t="shared" si="2"/>
        <v>25.025000000000002</v>
      </c>
      <c r="Q33" s="40"/>
      <c r="R33" s="37"/>
    </row>
    <row r="34" spans="1:18" ht="12" customHeight="1" thickBot="1">
      <c r="A34" s="12"/>
      <c r="B34" s="11"/>
      <c r="C34" s="32"/>
      <c r="D34" s="35">
        <f t="shared" si="6"/>
        <v>38</v>
      </c>
      <c r="E34" s="34">
        <f t="shared" si="6"/>
        <v>149.325</v>
      </c>
      <c r="F34" s="71" t="s">
        <v>67</v>
      </c>
      <c r="G34" s="65">
        <v>4</v>
      </c>
      <c r="H34" s="72" t="s">
        <v>5</v>
      </c>
      <c r="I34" s="73">
        <v>6.825</v>
      </c>
      <c r="J34" s="73">
        <v>1.5</v>
      </c>
      <c r="K34" s="73">
        <f t="shared" si="0"/>
        <v>8.5</v>
      </c>
      <c r="L34" s="73">
        <v>2</v>
      </c>
      <c r="M34" s="73">
        <f t="shared" si="1"/>
        <v>8</v>
      </c>
      <c r="N34" s="73">
        <v>0.2</v>
      </c>
      <c r="O34" s="74">
        <f t="shared" si="2"/>
        <v>23.125</v>
      </c>
      <c r="Q34" s="38"/>
      <c r="R34" s="37"/>
    </row>
    <row r="35" spans="1:15" ht="12" customHeight="1" thickBot="1">
      <c r="A35" s="16">
        <v>5</v>
      </c>
      <c r="B35" s="17" t="s">
        <v>38</v>
      </c>
      <c r="C35" s="31">
        <v>52</v>
      </c>
      <c r="D35" s="39">
        <f>SUM(G35:G40)</f>
        <v>36</v>
      </c>
      <c r="E35" s="63">
        <f>SUM(O35:O40)</f>
        <v>150</v>
      </c>
      <c r="F35" s="48" t="s">
        <v>46</v>
      </c>
      <c r="G35" s="65">
        <v>6</v>
      </c>
      <c r="H35" s="75" t="s">
        <v>19</v>
      </c>
      <c r="I35" s="51">
        <v>5</v>
      </c>
      <c r="J35" s="51">
        <v>0.6</v>
      </c>
      <c r="K35" s="51">
        <f t="shared" si="0"/>
        <v>9.4</v>
      </c>
      <c r="L35" s="51">
        <v>0.8</v>
      </c>
      <c r="M35" s="51">
        <f t="shared" si="1"/>
        <v>9.2</v>
      </c>
      <c r="N35" s="51"/>
      <c r="O35" s="52">
        <f t="shared" si="2"/>
        <v>23.6</v>
      </c>
    </row>
    <row r="36" spans="1:19" ht="12" customHeight="1">
      <c r="A36" s="12"/>
      <c r="B36" s="11"/>
      <c r="C36" s="32"/>
      <c r="D36" s="35">
        <f aca="true" t="shared" si="7" ref="D36:E40">D35</f>
        <v>36</v>
      </c>
      <c r="E36" s="34">
        <f t="shared" si="7"/>
        <v>150</v>
      </c>
      <c r="F36" s="53" t="s">
        <v>45</v>
      </c>
      <c r="G36" s="65">
        <v>4</v>
      </c>
      <c r="H36" s="55" t="s">
        <v>2</v>
      </c>
      <c r="I36" s="56">
        <v>6.25</v>
      </c>
      <c r="J36" s="56">
        <v>1.5</v>
      </c>
      <c r="K36" s="56">
        <f t="shared" si="0"/>
        <v>8.5</v>
      </c>
      <c r="L36" s="56">
        <v>1.85</v>
      </c>
      <c r="M36" s="56">
        <f t="shared" si="1"/>
        <v>8.15</v>
      </c>
      <c r="N36" s="56">
        <v>0.1</v>
      </c>
      <c r="O36" s="57">
        <f t="shared" si="2"/>
        <v>22.799999999999997</v>
      </c>
      <c r="R36" s="40"/>
      <c r="S36" s="37"/>
    </row>
    <row r="37" spans="1:19" ht="11.25" customHeight="1">
      <c r="A37" s="12"/>
      <c r="B37" s="11"/>
      <c r="C37" s="32"/>
      <c r="D37" s="35">
        <f t="shared" si="7"/>
        <v>36</v>
      </c>
      <c r="E37" s="34">
        <f t="shared" si="7"/>
        <v>150</v>
      </c>
      <c r="F37" s="53" t="s">
        <v>47</v>
      </c>
      <c r="G37" s="65">
        <v>10</v>
      </c>
      <c r="H37" s="55" t="s">
        <v>6</v>
      </c>
      <c r="I37" s="56">
        <v>9.475</v>
      </c>
      <c r="J37" s="56">
        <v>0.6</v>
      </c>
      <c r="K37" s="56">
        <f t="shared" si="0"/>
        <v>9.4</v>
      </c>
      <c r="L37" s="56">
        <v>0.7</v>
      </c>
      <c r="M37" s="56">
        <f t="shared" si="1"/>
        <v>9.3</v>
      </c>
      <c r="N37" s="56"/>
      <c r="O37" s="57">
        <f t="shared" si="2"/>
        <v>28.175</v>
      </c>
      <c r="R37" s="40"/>
      <c r="S37" s="37"/>
    </row>
    <row r="38" spans="1:19" ht="11.25" customHeight="1">
      <c r="A38" s="12"/>
      <c r="B38" s="11"/>
      <c r="C38" s="32"/>
      <c r="D38" s="35">
        <f t="shared" si="7"/>
        <v>36</v>
      </c>
      <c r="E38" s="34">
        <f t="shared" si="7"/>
        <v>150</v>
      </c>
      <c r="F38" s="53" t="s">
        <v>48</v>
      </c>
      <c r="G38" s="65">
        <v>5</v>
      </c>
      <c r="H38" s="55" t="s">
        <v>3</v>
      </c>
      <c r="I38" s="56">
        <v>8.25</v>
      </c>
      <c r="J38" s="56">
        <v>0.8</v>
      </c>
      <c r="K38" s="56">
        <f t="shared" si="0"/>
        <v>9.2</v>
      </c>
      <c r="L38" s="56">
        <v>1</v>
      </c>
      <c r="M38" s="56">
        <f t="shared" si="1"/>
        <v>9</v>
      </c>
      <c r="N38" s="56"/>
      <c r="O38" s="57">
        <f t="shared" si="2"/>
        <v>26.45</v>
      </c>
      <c r="R38" s="40"/>
      <c r="S38" s="37"/>
    </row>
    <row r="39" spans="1:19" ht="11.25" customHeight="1">
      <c r="A39" s="12"/>
      <c r="B39" s="11"/>
      <c r="C39" s="32"/>
      <c r="D39" s="35">
        <f t="shared" si="7"/>
        <v>36</v>
      </c>
      <c r="E39" s="34">
        <f t="shared" si="7"/>
        <v>150</v>
      </c>
      <c r="F39" s="53" t="s">
        <v>49</v>
      </c>
      <c r="G39" s="65">
        <v>5</v>
      </c>
      <c r="H39" s="55" t="s">
        <v>4</v>
      </c>
      <c r="I39" s="56">
        <v>6.975</v>
      </c>
      <c r="J39" s="56">
        <v>1.65</v>
      </c>
      <c r="K39" s="56">
        <f t="shared" si="0"/>
        <v>8.35</v>
      </c>
      <c r="L39" s="56">
        <v>1.3</v>
      </c>
      <c r="M39" s="56">
        <f t="shared" si="1"/>
        <v>8.7</v>
      </c>
      <c r="N39" s="56"/>
      <c r="O39" s="57">
        <f t="shared" si="2"/>
        <v>24.025</v>
      </c>
      <c r="R39" s="40"/>
      <c r="S39" s="37"/>
    </row>
    <row r="40" spans="1:15" ht="12" customHeight="1" thickBot="1">
      <c r="A40" s="12"/>
      <c r="B40" s="11"/>
      <c r="C40" s="32"/>
      <c r="D40" s="35">
        <f t="shared" si="7"/>
        <v>36</v>
      </c>
      <c r="E40" s="34">
        <f t="shared" si="7"/>
        <v>150</v>
      </c>
      <c r="F40" s="71" t="s">
        <v>48</v>
      </c>
      <c r="G40" s="65">
        <v>6</v>
      </c>
      <c r="H40" s="72" t="s">
        <v>5</v>
      </c>
      <c r="I40" s="56">
        <v>7.95</v>
      </c>
      <c r="J40" s="73">
        <v>1.35</v>
      </c>
      <c r="K40" s="73">
        <f t="shared" si="0"/>
        <v>8.65</v>
      </c>
      <c r="L40" s="73">
        <v>1.65</v>
      </c>
      <c r="M40" s="73">
        <f t="shared" si="1"/>
        <v>8.35</v>
      </c>
      <c r="N40" s="73"/>
      <c r="O40" s="74">
        <f t="shared" si="2"/>
        <v>24.950000000000003</v>
      </c>
    </row>
    <row r="41" spans="1:15" ht="12" thickBot="1">
      <c r="A41" s="16">
        <v>6</v>
      </c>
      <c r="B41" s="30" t="s">
        <v>36</v>
      </c>
      <c r="C41" s="31">
        <v>49</v>
      </c>
      <c r="D41" s="39">
        <f>SUM(G41:G46)</f>
        <v>28</v>
      </c>
      <c r="E41" s="63">
        <f>SUM(O41:O46)</f>
        <v>142.5</v>
      </c>
      <c r="F41" s="48" t="s">
        <v>50</v>
      </c>
      <c r="G41" s="65">
        <v>2</v>
      </c>
      <c r="H41" s="75" t="s">
        <v>19</v>
      </c>
      <c r="I41" s="51">
        <v>4.9</v>
      </c>
      <c r="J41" s="51">
        <v>2.25</v>
      </c>
      <c r="K41" s="51">
        <f t="shared" si="0"/>
        <v>7.75</v>
      </c>
      <c r="L41" s="51">
        <v>1.5</v>
      </c>
      <c r="M41" s="51">
        <f t="shared" si="1"/>
        <v>8.5</v>
      </c>
      <c r="N41" s="51"/>
      <c r="O41" s="52">
        <f t="shared" si="2"/>
        <v>21.15</v>
      </c>
    </row>
    <row r="42" spans="1:20" ht="11.25" customHeight="1">
      <c r="A42" s="12"/>
      <c r="B42" s="11"/>
      <c r="C42" s="32"/>
      <c r="D42" s="35">
        <f aca="true" t="shared" si="8" ref="D42:E46">D41</f>
        <v>28</v>
      </c>
      <c r="E42" s="34">
        <f t="shared" si="8"/>
        <v>142.5</v>
      </c>
      <c r="F42" s="53" t="s">
        <v>52</v>
      </c>
      <c r="G42" s="65">
        <v>6</v>
      </c>
      <c r="H42" s="55" t="s">
        <v>2</v>
      </c>
      <c r="I42" s="56">
        <v>7.55</v>
      </c>
      <c r="J42" s="56">
        <v>1.3</v>
      </c>
      <c r="K42" s="56">
        <f t="shared" si="0"/>
        <v>8.7</v>
      </c>
      <c r="L42" s="56">
        <v>1.8</v>
      </c>
      <c r="M42" s="56">
        <f t="shared" si="1"/>
        <v>8.2</v>
      </c>
      <c r="N42" s="56"/>
      <c r="O42" s="57">
        <f t="shared" si="2"/>
        <v>24.45</v>
      </c>
      <c r="S42" s="40"/>
      <c r="T42" s="37"/>
    </row>
    <row r="43" spans="1:20" ht="12" customHeight="1">
      <c r="A43" s="12"/>
      <c r="B43" s="11"/>
      <c r="C43" s="32"/>
      <c r="D43" s="35">
        <f t="shared" si="8"/>
        <v>28</v>
      </c>
      <c r="E43" s="34">
        <f t="shared" si="8"/>
        <v>142.5</v>
      </c>
      <c r="F43" s="53" t="s">
        <v>53</v>
      </c>
      <c r="G43" s="65">
        <v>2</v>
      </c>
      <c r="H43" s="55" t="s">
        <v>6</v>
      </c>
      <c r="I43" s="56">
        <v>6.225</v>
      </c>
      <c r="J43" s="56">
        <v>2</v>
      </c>
      <c r="K43" s="56">
        <f aca="true" t="shared" si="9" ref="K43:K70">10-J43</f>
        <v>8</v>
      </c>
      <c r="L43" s="56">
        <v>1.95</v>
      </c>
      <c r="M43" s="56">
        <f aca="true" t="shared" si="10" ref="M43:M70">10-L43</f>
        <v>8.05</v>
      </c>
      <c r="N43" s="56"/>
      <c r="O43" s="57">
        <f aca="true" t="shared" si="11" ref="O43:O70">I43+K43+M43-N43</f>
        <v>22.275</v>
      </c>
      <c r="S43" s="40"/>
      <c r="T43" s="37"/>
    </row>
    <row r="44" spans="1:20" ht="11.25" customHeight="1">
      <c r="A44" s="12"/>
      <c r="B44" s="11"/>
      <c r="C44" s="32"/>
      <c r="D44" s="35">
        <f t="shared" si="8"/>
        <v>28</v>
      </c>
      <c r="E44" s="34">
        <f t="shared" si="8"/>
        <v>142.5</v>
      </c>
      <c r="F44" s="53" t="s">
        <v>51</v>
      </c>
      <c r="G44" s="70">
        <v>9</v>
      </c>
      <c r="H44" s="55" t="s">
        <v>3</v>
      </c>
      <c r="I44" s="56">
        <v>8.825</v>
      </c>
      <c r="J44" s="56">
        <v>0.7</v>
      </c>
      <c r="K44" s="56">
        <f t="shared" si="9"/>
        <v>9.3</v>
      </c>
      <c r="L44" s="56">
        <v>0.8</v>
      </c>
      <c r="M44" s="56">
        <f t="shared" si="10"/>
        <v>9.2</v>
      </c>
      <c r="N44" s="56"/>
      <c r="O44" s="57">
        <f t="shared" si="11"/>
        <v>27.325</v>
      </c>
      <c r="S44" s="40"/>
      <c r="T44" s="37"/>
    </row>
    <row r="45" spans="1:20" ht="11.25" customHeight="1">
      <c r="A45" s="12"/>
      <c r="B45" s="11"/>
      <c r="C45" s="32"/>
      <c r="D45" s="35">
        <f t="shared" si="8"/>
        <v>28</v>
      </c>
      <c r="E45" s="34">
        <f t="shared" si="8"/>
        <v>142.5</v>
      </c>
      <c r="F45" s="53" t="s">
        <v>53</v>
      </c>
      <c r="G45" s="65">
        <v>4</v>
      </c>
      <c r="H45" s="55" t="s">
        <v>4</v>
      </c>
      <c r="I45" s="56">
        <v>7.05</v>
      </c>
      <c r="J45" s="56">
        <v>2.3</v>
      </c>
      <c r="K45" s="56">
        <f t="shared" si="9"/>
        <v>7.7</v>
      </c>
      <c r="L45" s="56">
        <v>1.55</v>
      </c>
      <c r="M45" s="56">
        <f t="shared" si="10"/>
        <v>8.45</v>
      </c>
      <c r="N45" s="56"/>
      <c r="O45" s="57">
        <f t="shared" si="11"/>
        <v>23.2</v>
      </c>
      <c r="S45" s="40"/>
      <c r="T45" s="37"/>
    </row>
    <row r="46" spans="1:15" ht="12" customHeight="1" thickBot="1">
      <c r="A46" s="12"/>
      <c r="B46" s="11"/>
      <c r="C46" s="32"/>
      <c r="D46" s="35">
        <f t="shared" si="8"/>
        <v>28</v>
      </c>
      <c r="E46" s="34">
        <f t="shared" si="8"/>
        <v>142.5</v>
      </c>
      <c r="F46" s="59" t="s">
        <v>52</v>
      </c>
      <c r="G46" s="65">
        <v>5</v>
      </c>
      <c r="H46" s="60" t="s">
        <v>5</v>
      </c>
      <c r="I46" s="61">
        <v>7.5</v>
      </c>
      <c r="J46" s="61">
        <v>1.5</v>
      </c>
      <c r="K46" s="61">
        <f t="shared" si="9"/>
        <v>8.5</v>
      </c>
      <c r="L46" s="61">
        <v>1.9</v>
      </c>
      <c r="M46" s="61">
        <f t="shared" si="10"/>
        <v>8.1</v>
      </c>
      <c r="N46" s="61"/>
      <c r="O46" s="62">
        <f t="shared" si="11"/>
        <v>24.1</v>
      </c>
    </row>
    <row r="47" spans="1:19" ht="12" thickBot="1">
      <c r="A47" s="16">
        <v>7</v>
      </c>
      <c r="B47" s="17" t="s">
        <v>41</v>
      </c>
      <c r="C47" s="31">
        <v>1190</v>
      </c>
      <c r="D47" s="39">
        <f>SUM(G47:G52)</f>
        <v>25</v>
      </c>
      <c r="E47" s="63">
        <f>SUM(O47:O52)</f>
        <v>139.975</v>
      </c>
      <c r="F47" s="64" t="s">
        <v>76</v>
      </c>
      <c r="G47" s="65">
        <v>4</v>
      </c>
      <c r="H47" s="66" t="s">
        <v>19</v>
      </c>
      <c r="I47" s="67">
        <v>6</v>
      </c>
      <c r="J47" s="67">
        <v>2.6</v>
      </c>
      <c r="K47" s="67">
        <f t="shared" si="9"/>
        <v>7.4</v>
      </c>
      <c r="L47" s="67">
        <v>1.4</v>
      </c>
      <c r="M47" s="67">
        <f t="shared" si="10"/>
        <v>8.6</v>
      </c>
      <c r="N47" s="67"/>
      <c r="O47" s="68">
        <f t="shared" si="11"/>
        <v>22</v>
      </c>
      <c r="P47" s="12" t="s">
        <v>75</v>
      </c>
      <c r="R47" s="40"/>
      <c r="S47" s="37"/>
    </row>
    <row r="48" spans="1:19" ht="11.25" customHeight="1">
      <c r="A48" s="12"/>
      <c r="B48" s="11"/>
      <c r="C48" s="32"/>
      <c r="D48" s="35">
        <f aca="true" t="shared" si="12" ref="D48:E52">D47</f>
        <v>25</v>
      </c>
      <c r="E48" s="34">
        <f t="shared" si="12"/>
        <v>139.975</v>
      </c>
      <c r="F48" s="53" t="s">
        <v>77</v>
      </c>
      <c r="G48" s="65">
        <v>2</v>
      </c>
      <c r="H48" s="55" t="s">
        <v>2</v>
      </c>
      <c r="I48" s="56">
        <v>6.125</v>
      </c>
      <c r="J48" s="56">
        <v>2.1</v>
      </c>
      <c r="K48" s="56">
        <f t="shared" si="9"/>
        <v>7.9</v>
      </c>
      <c r="L48" s="56">
        <v>2.2</v>
      </c>
      <c r="M48" s="56">
        <f t="shared" si="10"/>
        <v>7.8</v>
      </c>
      <c r="N48" s="56">
        <v>0.1</v>
      </c>
      <c r="O48" s="57">
        <f t="shared" si="11"/>
        <v>21.724999999999998</v>
      </c>
      <c r="R48" s="40"/>
      <c r="S48" s="37"/>
    </row>
    <row r="49" spans="1:19" ht="11.25" customHeight="1">
      <c r="A49" s="12"/>
      <c r="B49" s="11"/>
      <c r="C49" s="32"/>
      <c r="D49" s="35">
        <f t="shared" si="12"/>
        <v>25</v>
      </c>
      <c r="E49" s="34">
        <f t="shared" si="12"/>
        <v>139.975</v>
      </c>
      <c r="F49" s="53" t="s">
        <v>79</v>
      </c>
      <c r="G49" s="65">
        <v>3</v>
      </c>
      <c r="H49" s="55" t="s">
        <v>6</v>
      </c>
      <c r="I49" s="56">
        <v>6.625</v>
      </c>
      <c r="J49" s="56">
        <v>2.1</v>
      </c>
      <c r="K49" s="56">
        <f t="shared" si="9"/>
        <v>7.9</v>
      </c>
      <c r="L49" s="56">
        <v>2.15</v>
      </c>
      <c r="M49" s="56">
        <f t="shared" si="10"/>
        <v>7.85</v>
      </c>
      <c r="N49" s="56"/>
      <c r="O49" s="57">
        <f t="shared" si="11"/>
        <v>22.375</v>
      </c>
      <c r="R49" s="38"/>
      <c r="S49" s="37"/>
    </row>
    <row r="50" spans="1:19" ht="12" customHeight="1">
      <c r="A50" s="12"/>
      <c r="B50" s="11"/>
      <c r="C50" s="32"/>
      <c r="D50" s="35">
        <f t="shared" si="12"/>
        <v>25</v>
      </c>
      <c r="E50" s="34">
        <f t="shared" si="12"/>
        <v>139.975</v>
      </c>
      <c r="F50" s="53" t="s">
        <v>80</v>
      </c>
      <c r="G50" s="65">
        <v>3</v>
      </c>
      <c r="H50" s="55" t="s">
        <v>3</v>
      </c>
      <c r="I50" s="56">
        <v>7.35</v>
      </c>
      <c r="J50" s="56">
        <v>1.35</v>
      </c>
      <c r="K50" s="56">
        <f t="shared" si="9"/>
        <v>8.65</v>
      </c>
      <c r="L50" s="56">
        <v>1.75</v>
      </c>
      <c r="M50" s="56">
        <f t="shared" si="10"/>
        <v>8.25</v>
      </c>
      <c r="N50" s="56">
        <v>0.1</v>
      </c>
      <c r="O50" s="57">
        <f t="shared" si="11"/>
        <v>24.15</v>
      </c>
      <c r="R50" s="40"/>
      <c r="S50" s="37"/>
    </row>
    <row r="51" spans="1:19" ht="11.25" customHeight="1">
      <c r="A51" s="12"/>
      <c r="B51" s="11"/>
      <c r="C51" s="32"/>
      <c r="D51" s="35">
        <f t="shared" si="12"/>
        <v>25</v>
      </c>
      <c r="E51" s="34">
        <f t="shared" si="12"/>
        <v>139.975</v>
      </c>
      <c r="F51" s="53" t="s">
        <v>78</v>
      </c>
      <c r="G51" s="65">
        <v>10</v>
      </c>
      <c r="H51" s="55" t="s">
        <v>4</v>
      </c>
      <c r="I51" s="56">
        <v>8.975</v>
      </c>
      <c r="J51" s="56">
        <v>0.4</v>
      </c>
      <c r="K51" s="56">
        <f t="shared" si="9"/>
        <v>9.6</v>
      </c>
      <c r="L51" s="56">
        <v>0.5</v>
      </c>
      <c r="M51" s="56">
        <f t="shared" si="10"/>
        <v>9.5</v>
      </c>
      <c r="N51" s="56"/>
      <c r="O51" s="57">
        <f t="shared" si="11"/>
        <v>28.075</v>
      </c>
      <c r="R51" s="40"/>
      <c r="S51" s="37"/>
    </row>
    <row r="52" spans="1:15" ht="12" customHeight="1" thickBot="1">
      <c r="A52" s="12"/>
      <c r="B52" s="11"/>
      <c r="C52" s="32"/>
      <c r="D52" s="35">
        <f t="shared" si="12"/>
        <v>25</v>
      </c>
      <c r="E52" s="34">
        <f t="shared" si="12"/>
        <v>139.975</v>
      </c>
      <c r="F52" s="71" t="s">
        <v>80</v>
      </c>
      <c r="G52" s="65">
        <v>3</v>
      </c>
      <c r="H52" s="72" t="s">
        <v>5</v>
      </c>
      <c r="I52" s="73">
        <v>5.85</v>
      </c>
      <c r="J52" s="73">
        <v>2.2</v>
      </c>
      <c r="K52" s="73">
        <f t="shared" si="9"/>
        <v>7.8</v>
      </c>
      <c r="L52" s="73">
        <v>2</v>
      </c>
      <c r="M52" s="73">
        <f t="shared" si="10"/>
        <v>8</v>
      </c>
      <c r="N52" s="73"/>
      <c r="O52" s="74">
        <f t="shared" si="11"/>
        <v>21.65</v>
      </c>
    </row>
    <row r="53" spans="1:15" ht="12" thickBot="1">
      <c r="A53" s="16">
        <v>8</v>
      </c>
      <c r="B53" s="17" t="s">
        <v>40</v>
      </c>
      <c r="C53" s="31">
        <v>967</v>
      </c>
      <c r="D53" s="39">
        <f>SUM(G53:G58)</f>
        <v>24</v>
      </c>
      <c r="E53" s="63">
        <f>SUM(O53:O58)</f>
        <v>138.25000000000003</v>
      </c>
      <c r="F53" s="48" t="s">
        <v>91</v>
      </c>
      <c r="G53" s="77">
        <v>10</v>
      </c>
      <c r="H53" s="75" t="s">
        <v>19</v>
      </c>
      <c r="I53" s="51">
        <v>7</v>
      </c>
      <c r="J53" s="51">
        <v>0.95</v>
      </c>
      <c r="K53" s="51">
        <f t="shared" si="9"/>
        <v>9.05</v>
      </c>
      <c r="L53" s="51">
        <v>0.6</v>
      </c>
      <c r="M53" s="51">
        <f t="shared" si="10"/>
        <v>9.4</v>
      </c>
      <c r="N53" s="51"/>
      <c r="O53" s="52">
        <f t="shared" si="11"/>
        <v>25.450000000000003</v>
      </c>
    </row>
    <row r="54" spans="1:18" ht="11.25" customHeight="1">
      <c r="A54" s="12"/>
      <c r="B54" s="11"/>
      <c r="C54" s="32"/>
      <c r="D54" s="35">
        <f aca="true" t="shared" si="13" ref="D54:E58">D53</f>
        <v>24</v>
      </c>
      <c r="E54" s="34">
        <f t="shared" si="13"/>
        <v>138.25000000000003</v>
      </c>
      <c r="F54" s="53" t="s">
        <v>55</v>
      </c>
      <c r="G54" s="77">
        <v>5</v>
      </c>
      <c r="H54" s="55" t="s">
        <v>2</v>
      </c>
      <c r="I54" s="56">
        <v>6.95</v>
      </c>
      <c r="J54" s="56">
        <v>1.6</v>
      </c>
      <c r="K54" s="56">
        <f t="shared" si="9"/>
        <v>8.4</v>
      </c>
      <c r="L54" s="56">
        <v>1.9</v>
      </c>
      <c r="M54" s="56">
        <f t="shared" si="10"/>
        <v>8.1</v>
      </c>
      <c r="N54" s="56"/>
      <c r="O54" s="57">
        <f t="shared" si="11"/>
        <v>23.450000000000003</v>
      </c>
      <c r="Q54" s="40"/>
      <c r="R54" s="37"/>
    </row>
    <row r="55" spans="1:18" ht="11.25" customHeight="1">
      <c r="A55" s="12"/>
      <c r="B55" s="11"/>
      <c r="C55" s="32"/>
      <c r="D55" s="35">
        <f t="shared" si="13"/>
        <v>24</v>
      </c>
      <c r="E55" s="34">
        <f t="shared" si="13"/>
        <v>138.25000000000003</v>
      </c>
      <c r="F55" s="53" t="s">
        <v>57</v>
      </c>
      <c r="G55" s="77">
        <v>4</v>
      </c>
      <c r="H55" s="55" t="s">
        <v>6</v>
      </c>
      <c r="I55" s="56">
        <v>6.725</v>
      </c>
      <c r="J55" s="56">
        <v>2.5</v>
      </c>
      <c r="K55" s="56">
        <f t="shared" si="9"/>
        <v>7.5</v>
      </c>
      <c r="L55" s="56">
        <v>1.6</v>
      </c>
      <c r="M55" s="56">
        <f t="shared" si="10"/>
        <v>8.4</v>
      </c>
      <c r="N55" s="56">
        <v>0.1</v>
      </c>
      <c r="O55" s="57">
        <f t="shared" si="11"/>
        <v>22.525</v>
      </c>
      <c r="Q55" s="40"/>
      <c r="R55" s="37"/>
    </row>
    <row r="56" spans="1:18" ht="11.25" customHeight="1">
      <c r="A56" s="12"/>
      <c r="B56" s="11"/>
      <c r="C56" s="32"/>
      <c r="D56" s="35">
        <f t="shared" si="13"/>
        <v>24</v>
      </c>
      <c r="E56" s="34">
        <f t="shared" si="13"/>
        <v>138.25000000000003</v>
      </c>
      <c r="F56" s="53" t="s">
        <v>56</v>
      </c>
      <c r="G56" s="78">
        <v>1</v>
      </c>
      <c r="H56" s="55" t="s">
        <v>3</v>
      </c>
      <c r="I56" s="56">
        <v>7.4</v>
      </c>
      <c r="J56" s="56">
        <v>2</v>
      </c>
      <c r="K56" s="56">
        <f t="shared" si="9"/>
        <v>8</v>
      </c>
      <c r="L56" s="56">
        <v>2.2</v>
      </c>
      <c r="M56" s="56">
        <f t="shared" si="10"/>
        <v>7.8</v>
      </c>
      <c r="N56" s="56"/>
      <c r="O56" s="57">
        <f t="shared" si="11"/>
        <v>23.2</v>
      </c>
      <c r="Q56" s="40"/>
      <c r="R56" s="37"/>
    </row>
    <row r="57" spans="1:18" ht="12" customHeight="1">
      <c r="A57" s="12"/>
      <c r="B57" s="11"/>
      <c r="C57" s="32"/>
      <c r="D57" s="35">
        <f t="shared" si="13"/>
        <v>24</v>
      </c>
      <c r="E57" s="34">
        <f t="shared" si="13"/>
        <v>138.25000000000003</v>
      </c>
      <c r="F57" s="53" t="s">
        <v>55</v>
      </c>
      <c r="G57" s="77">
        <v>3</v>
      </c>
      <c r="H57" s="55" t="s">
        <v>4</v>
      </c>
      <c r="I57" s="56">
        <v>6.85</v>
      </c>
      <c r="J57" s="56">
        <v>1.55</v>
      </c>
      <c r="K57" s="56">
        <f t="shared" si="9"/>
        <v>8.45</v>
      </c>
      <c r="L57" s="56">
        <v>2.6</v>
      </c>
      <c r="M57" s="56">
        <f t="shared" si="10"/>
        <v>7.4</v>
      </c>
      <c r="N57" s="56"/>
      <c r="O57" s="57">
        <f t="shared" si="11"/>
        <v>22.7</v>
      </c>
      <c r="Q57" s="40"/>
      <c r="R57" s="37"/>
    </row>
    <row r="58" spans="1:18" ht="12" customHeight="1" thickBot="1">
      <c r="A58" s="12"/>
      <c r="B58" s="11"/>
      <c r="C58" s="32"/>
      <c r="D58" s="35">
        <f t="shared" si="13"/>
        <v>24</v>
      </c>
      <c r="E58" s="34">
        <f t="shared" si="13"/>
        <v>138.25000000000003</v>
      </c>
      <c r="F58" s="71" t="s">
        <v>54</v>
      </c>
      <c r="G58" s="78">
        <v>1</v>
      </c>
      <c r="H58" s="72" t="s">
        <v>5</v>
      </c>
      <c r="I58" s="73">
        <v>5.725</v>
      </c>
      <c r="J58" s="73">
        <v>2.5</v>
      </c>
      <c r="K58" s="73">
        <f t="shared" si="9"/>
        <v>7.5</v>
      </c>
      <c r="L58" s="73">
        <v>2.3</v>
      </c>
      <c r="M58" s="73">
        <f t="shared" si="10"/>
        <v>7.7</v>
      </c>
      <c r="N58" s="73"/>
      <c r="O58" s="74">
        <f t="shared" si="11"/>
        <v>20.925</v>
      </c>
      <c r="Q58" s="40"/>
      <c r="R58" s="37"/>
    </row>
    <row r="59" spans="1:18" ht="12" thickBot="1">
      <c r="A59" s="16">
        <v>9</v>
      </c>
      <c r="B59" s="17" t="s">
        <v>35</v>
      </c>
      <c r="C59" s="31">
        <v>1208</v>
      </c>
      <c r="D59" s="39">
        <f>SUM(G59:G64)</f>
        <v>19</v>
      </c>
      <c r="E59" s="63">
        <f>SUM(O59:O64)</f>
        <v>136.375</v>
      </c>
      <c r="F59" s="48" t="s">
        <v>71</v>
      </c>
      <c r="G59" s="65">
        <v>3</v>
      </c>
      <c r="H59" s="75" t="s">
        <v>19</v>
      </c>
      <c r="I59" s="51">
        <v>4.3</v>
      </c>
      <c r="J59" s="51">
        <v>1.35</v>
      </c>
      <c r="K59" s="51">
        <f t="shared" si="9"/>
        <v>8.65</v>
      </c>
      <c r="L59" s="51">
        <v>1.2</v>
      </c>
      <c r="M59" s="51">
        <f t="shared" si="10"/>
        <v>8.8</v>
      </c>
      <c r="N59" s="51"/>
      <c r="O59" s="52">
        <f t="shared" si="11"/>
        <v>21.75</v>
      </c>
      <c r="Q59" s="38"/>
      <c r="R59" s="37"/>
    </row>
    <row r="60" spans="1:15" ht="11.25" customHeight="1">
      <c r="A60" s="12"/>
      <c r="B60" s="11"/>
      <c r="C60" s="32"/>
      <c r="D60" s="35">
        <f aca="true" t="shared" si="14" ref="D60:E64">D59</f>
        <v>19</v>
      </c>
      <c r="E60" s="34">
        <f t="shared" si="14"/>
        <v>136.375</v>
      </c>
      <c r="F60" s="53" t="s">
        <v>70</v>
      </c>
      <c r="G60" s="65">
        <v>3</v>
      </c>
      <c r="H60" s="55" t="s">
        <v>2</v>
      </c>
      <c r="I60" s="56">
        <v>6.3</v>
      </c>
      <c r="J60" s="56">
        <v>2</v>
      </c>
      <c r="K60" s="56">
        <f t="shared" si="9"/>
        <v>8</v>
      </c>
      <c r="L60" s="56">
        <v>2.2</v>
      </c>
      <c r="M60" s="56">
        <f t="shared" si="10"/>
        <v>7.8</v>
      </c>
      <c r="N60" s="56"/>
      <c r="O60" s="57">
        <f t="shared" si="11"/>
        <v>22.1</v>
      </c>
    </row>
    <row r="61" spans="1:15" ht="11.25" customHeight="1">
      <c r="A61" s="12"/>
      <c r="B61" s="11"/>
      <c r="C61" s="32"/>
      <c r="D61" s="35">
        <f t="shared" si="14"/>
        <v>19</v>
      </c>
      <c r="E61" s="34">
        <f t="shared" si="14"/>
        <v>136.375</v>
      </c>
      <c r="F61" s="53" t="s">
        <v>69</v>
      </c>
      <c r="G61" s="65">
        <v>5</v>
      </c>
      <c r="H61" s="55" t="s">
        <v>6</v>
      </c>
      <c r="I61" s="56">
        <v>7.1</v>
      </c>
      <c r="J61" s="56">
        <v>2.75</v>
      </c>
      <c r="K61" s="56">
        <f t="shared" si="9"/>
        <v>7.25</v>
      </c>
      <c r="L61" s="56">
        <v>1.6</v>
      </c>
      <c r="M61" s="56">
        <f t="shared" si="10"/>
        <v>8.4</v>
      </c>
      <c r="N61" s="56"/>
      <c r="O61" s="57">
        <f t="shared" si="11"/>
        <v>22.75</v>
      </c>
    </row>
    <row r="62" spans="1:15" ht="11.25" customHeight="1">
      <c r="A62" s="12"/>
      <c r="B62" s="11"/>
      <c r="C62" s="32"/>
      <c r="D62" s="35">
        <f t="shared" si="14"/>
        <v>19</v>
      </c>
      <c r="E62" s="34">
        <f t="shared" si="14"/>
        <v>136.375</v>
      </c>
      <c r="F62" s="53" t="s">
        <v>72</v>
      </c>
      <c r="G62" s="65">
        <v>4</v>
      </c>
      <c r="H62" s="55" t="s">
        <v>3</v>
      </c>
      <c r="I62" s="56">
        <v>8.6</v>
      </c>
      <c r="J62" s="56">
        <v>1</v>
      </c>
      <c r="K62" s="56">
        <f t="shared" si="9"/>
        <v>9</v>
      </c>
      <c r="L62" s="56">
        <v>1.2</v>
      </c>
      <c r="M62" s="56">
        <f t="shared" si="10"/>
        <v>8.8</v>
      </c>
      <c r="N62" s="56"/>
      <c r="O62" s="57">
        <f t="shared" si="11"/>
        <v>26.400000000000002</v>
      </c>
    </row>
    <row r="63" spans="1:15" ht="11.25" customHeight="1">
      <c r="A63" s="12"/>
      <c r="B63" s="11"/>
      <c r="C63" s="32"/>
      <c r="D63" s="35">
        <f t="shared" si="14"/>
        <v>19</v>
      </c>
      <c r="E63" s="34">
        <f t="shared" si="14"/>
        <v>136.375</v>
      </c>
      <c r="F63" s="69" t="s">
        <v>74</v>
      </c>
      <c r="G63" s="65">
        <v>2</v>
      </c>
      <c r="H63" s="55" t="s">
        <v>4</v>
      </c>
      <c r="I63" s="56">
        <v>6.225</v>
      </c>
      <c r="J63" s="56">
        <v>2.35</v>
      </c>
      <c r="K63" s="56">
        <f t="shared" si="9"/>
        <v>7.65</v>
      </c>
      <c r="L63" s="56">
        <v>1.95</v>
      </c>
      <c r="M63" s="56">
        <f t="shared" si="10"/>
        <v>8.05</v>
      </c>
      <c r="N63" s="56"/>
      <c r="O63" s="57">
        <f t="shared" si="11"/>
        <v>21.925</v>
      </c>
    </row>
    <row r="64" spans="1:15" ht="12" customHeight="1" thickBot="1">
      <c r="A64" s="12"/>
      <c r="B64" s="11"/>
      <c r="C64" s="32"/>
      <c r="D64" s="35">
        <f t="shared" si="14"/>
        <v>19</v>
      </c>
      <c r="E64" s="34">
        <f t="shared" si="14"/>
        <v>136.375</v>
      </c>
      <c r="F64" s="59" t="s">
        <v>73</v>
      </c>
      <c r="G64" s="65">
        <v>2</v>
      </c>
      <c r="H64" s="60" t="s">
        <v>5</v>
      </c>
      <c r="I64" s="61">
        <v>5.85</v>
      </c>
      <c r="J64" s="61">
        <v>2</v>
      </c>
      <c r="K64" s="61">
        <f t="shared" si="9"/>
        <v>8</v>
      </c>
      <c r="L64" s="61">
        <v>2.4</v>
      </c>
      <c r="M64" s="61">
        <f t="shared" si="10"/>
        <v>7.6</v>
      </c>
      <c r="N64" s="61"/>
      <c r="O64" s="62">
        <f t="shared" si="11"/>
        <v>21.45</v>
      </c>
    </row>
    <row r="65" spans="1:18" ht="12" thickBot="1">
      <c r="A65" s="16">
        <v>10</v>
      </c>
      <c r="B65" s="17" t="s">
        <v>37</v>
      </c>
      <c r="C65" s="31">
        <v>49</v>
      </c>
      <c r="D65" s="39">
        <f>SUM(G65:G70)</f>
        <v>17</v>
      </c>
      <c r="E65" s="63">
        <f>SUM(O65:O70)</f>
        <v>137.725</v>
      </c>
      <c r="F65" s="64" t="s">
        <v>92</v>
      </c>
      <c r="G65" s="79">
        <v>1</v>
      </c>
      <c r="H65" s="66" t="s">
        <v>19</v>
      </c>
      <c r="I65" s="67">
        <v>4.2</v>
      </c>
      <c r="J65" s="67">
        <v>2.05</v>
      </c>
      <c r="K65" s="67">
        <f t="shared" si="9"/>
        <v>7.95</v>
      </c>
      <c r="L65" s="67">
        <v>1.25</v>
      </c>
      <c r="M65" s="67">
        <f t="shared" si="10"/>
        <v>8.75</v>
      </c>
      <c r="N65" s="67"/>
      <c r="O65" s="68">
        <f t="shared" si="11"/>
        <v>20.9</v>
      </c>
      <c r="Q65" s="38"/>
      <c r="R65" s="37"/>
    </row>
    <row r="66" spans="1:18" ht="11.25" customHeight="1">
      <c r="A66" s="12"/>
      <c r="B66" s="11"/>
      <c r="C66" s="32"/>
      <c r="D66" s="35">
        <f aca="true" t="shared" si="15" ref="D66:E70">D65</f>
        <v>17</v>
      </c>
      <c r="E66" s="34">
        <f t="shared" si="15"/>
        <v>137.725</v>
      </c>
      <c r="F66" s="53" t="s">
        <v>62</v>
      </c>
      <c r="G66" s="79">
        <v>1</v>
      </c>
      <c r="H66" s="55" t="s">
        <v>2</v>
      </c>
      <c r="I66" s="56">
        <v>6.075</v>
      </c>
      <c r="J66" s="56">
        <v>2</v>
      </c>
      <c r="K66" s="56">
        <f t="shared" si="9"/>
        <v>8</v>
      </c>
      <c r="L66" s="56">
        <v>2.4</v>
      </c>
      <c r="M66" s="56">
        <f t="shared" si="10"/>
        <v>7.6</v>
      </c>
      <c r="N66" s="56"/>
      <c r="O66" s="57">
        <f t="shared" si="11"/>
        <v>21.674999999999997</v>
      </c>
      <c r="Q66" s="40"/>
      <c r="R66" s="37"/>
    </row>
    <row r="67" spans="1:18" ht="11.25" customHeight="1">
      <c r="A67" s="12"/>
      <c r="B67" s="11"/>
      <c r="C67" s="32"/>
      <c r="D67" s="35">
        <f t="shared" si="15"/>
        <v>17</v>
      </c>
      <c r="E67" s="34">
        <f t="shared" si="15"/>
        <v>137.725</v>
      </c>
      <c r="F67" s="53" t="s">
        <v>64</v>
      </c>
      <c r="G67" s="79">
        <v>1</v>
      </c>
      <c r="H67" s="55" t="s">
        <v>6</v>
      </c>
      <c r="I67" s="56">
        <v>5.425</v>
      </c>
      <c r="J67" s="56">
        <v>2.85</v>
      </c>
      <c r="K67" s="56">
        <f t="shared" si="9"/>
        <v>7.15</v>
      </c>
      <c r="L67" s="56">
        <v>2.15</v>
      </c>
      <c r="M67" s="56">
        <f t="shared" si="10"/>
        <v>7.85</v>
      </c>
      <c r="N67" s="56"/>
      <c r="O67" s="57">
        <f t="shared" si="11"/>
        <v>20.424999999999997</v>
      </c>
      <c r="Q67" s="40"/>
      <c r="R67" s="37"/>
    </row>
    <row r="68" spans="1:18" ht="11.25" customHeight="1">
      <c r="A68" s="12"/>
      <c r="B68" s="11"/>
      <c r="C68" s="32"/>
      <c r="D68" s="35">
        <f t="shared" si="15"/>
        <v>17</v>
      </c>
      <c r="E68" s="34">
        <f t="shared" si="15"/>
        <v>137.725</v>
      </c>
      <c r="F68" s="53" t="s">
        <v>63</v>
      </c>
      <c r="G68" s="80">
        <v>6</v>
      </c>
      <c r="H68" s="55" t="s">
        <v>3</v>
      </c>
      <c r="I68" s="56">
        <v>8.925</v>
      </c>
      <c r="J68" s="56">
        <v>1</v>
      </c>
      <c r="K68" s="56">
        <f t="shared" si="9"/>
        <v>9</v>
      </c>
      <c r="L68" s="56">
        <v>1</v>
      </c>
      <c r="M68" s="56">
        <f t="shared" si="10"/>
        <v>9</v>
      </c>
      <c r="N68" s="56">
        <v>0.15</v>
      </c>
      <c r="O68" s="57">
        <f t="shared" si="11"/>
        <v>26.775000000000002</v>
      </c>
      <c r="Q68" s="40"/>
      <c r="R68" s="37"/>
    </row>
    <row r="69" spans="1:15" ht="11.25" customHeight="1">
      <c r="A69" s="12"/>
      <c r="B69" s="11"/>
      <c r="C69" s="32"/>
      <c r="D69" s="35">
        <f t="shared" si="15"/>
        <v>17</v>
      </c>
      <c r="E69" s="34">
        <f t="shared" si="15"/>
        <v>137.725</v>
      </c>
      <c r="F69" s="53" t="s">
        <v>64</v>
      </c>
      <c r="G69" s="79">
        <v>1</v>
      </c>
      <c r="H69" s="55" t="s">
        <v>4</v>
      </c>
      <c r="I69" s="56">
        <v>5.425</v>
      </c>
      <c r="J69" s="56">
        <v>1.9</v>
      </c>
      <c r="K69" s="56">
        <f t="shared" si="9"/>
        <v>8.1</v>
      </c>
      <c r="L69" s="56">
        <v>1.85</v>
      </c>
      <c r="M69" s="56">
        <f t="shared" si="10"/>
        <v>8.15</v>
      </c>
      <c r="N69" s="56"/>
      <c r="O69" s="57">
        <f t="shared" si="11"/>
        <v>21.674999999999997</v>
      </c>
    </row>
    <row r="70" spans="1:15" ht="12" customHeight="1" thickBot="1">
      <c r="A70" s="12"/>
      <c r="B70" s="11"/>
      <c r="C70" s="32"/>
      <c r="D70" s="35">
        <f t="shared" si="15"/>
        <v>17</v>
      </c>
      <c r="E70" s="34">
        <f t="shared" si="15"/>
        <v>137.725</v>
      </c>
      <c r="F70" s="59" t="s">
        <v>63</v>
      </c>
      <c r="G70" s="80">
        <v>7</v>
      </c>
      <c r="H70" s="60" t="s">
        <v>5</v>
      </c>
      <c r="I70" s="61">
        <v>8.475</v>
      </c>
      <c r="J70" s="61">
        <v>0.9</v>
      </c>
      <c r="K70" s="61">
        <f t="shared" si="9"/>
        <v>9.1</v>
      </c>
      <c r="L70" s="61">
        <v>1.3</v>
      </c>
      <c r="M70" s="61">
        <f t="shared" si="10"/>
        <v>8.7</v>
      </c>
      <c r="N70" s="61"/>
      <c r="O70" s="62">
        <f t="shared" si="11"/>
        <v>26.275</v>
      </c>
    </row>
    <row r="71" spans="3:11" ht="11.25">
      <c r="C71" s="33"/>
      <c r="F71" s="21" t="s">
        <v>26</v>
      </c>
      <c r="G71" s="22"/>
      <c r="H71" s="21"/>
      <c r="I71" s="23"/>
      <c r="J71" s="21" t="s">
        <v>27</v>
      </c>
      <c r="K71" s="21"/>
    </row>
  </sheetData>
  <sheetProtection formatCells="0" formatColumns="0" formatRows="0" insertColumns="0" insertRows="0" insertHyperlinks="0" deleteColumns="0" deleteRows="0" sort="0" autoFilter="0" pivotTables="0"/>
  <mergeCells count="11">
    <mergeCell ref="D5:F5"/>
    <mergeCell ref="G6:I6"/>
    <mergeCell ref="D7:F7"/>
    <mergeCell ref="D6:F6"/>
    <mergeCell ref="G7:I7"/>
    <mergeCell ref="G5:L5"/>
    <mergeCell ref="D1:E1"/>
    <mergeCell ref="F1:L1"/>
    <mergeCell ref="D2:L2"/>
    <mergeCell ref="D4:F4"/>
    <mergeCell ref="G4:K4"/>
  </mergeCells>
  <printOptions horizontalCentered="1" verticalCentered="1"/>
  <pageMargins left="0.15748031496062992" right="0.11811023622047245" top="0.1968503937007874" bottom="0.11811023622047245" header="0.5118110236220472" footer="0.118110236220472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</dc:creator>
  <cp:keywords/>
  <dc:description/>
  <cp:lastModifiedBy>utente</cp:lastModifiedBy>
  <cp:lastPrinted>2011-10-22T21:15:05Z</cp:lastPrinted>
  <dcterms:created xsi:type="dcterms:W3CDTF">2011-03-16T16:37:09Z</dcterms:created>
  <dcterms:modified xsi:type="dcterms:W3CDTF">2011-10-22T21:21:47Z</dcterms:modified>
  <cp:category/>
  <cp:version/>
  <cp:contentType/>
  <cp:contentStatus/>
</cp:coreProperties>
</file>