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075" tabRatio="802" activeTab="1"/>
  </bookViews>
  <sheets>
    <sheet name="PARZIALI DI SQUADRA" sheetId="1" r:id="rId1"/>
    <sheet name="TOTALI" sheetId="2" r:id="rId2"/>
  </sheets>
  <definedNames>
    <definedName name="_xlnm.Print_Area" localSheetId="0">'PARZIALI DI SQUADRA'!$A$1:$Y$98</definedName>
    <definedName name="_xlnm.Print_Area" localSheetId="1">'TOTALI'!$A$1:$D$20</definedName>
  </definedNames>
  <calcPr fullCalcOnLoad="1"/>
</workbook>
</file>

<file path=xl/sharedStrings.xml><?xml version="1.0" encoding="utf-8"?>
<sst xmlns="http://schemas.openxmlformats.org/spreadsheetml/2006/main" count="419" uniqueCount="104">
  <si>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</si>
  <si>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</si>
  <si>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</si>
  <si>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</si>
  <si>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</si>
  <si>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</si>
  <si>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</si>
  <si>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</si>
  <si>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</si>
  <si>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</si>
  <si>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</si>
  <si>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PEN</t>
  </si>
  <si>
    <t>1</t>
  </si>
  <si>
    <t xml:space="preserve">GINNASTA </t>
  </si>
  <si>
    <t>FALLI ESEC.</t>
  </si>
  <si>
    <t>PUNTI TOTALI</t>
  </si>
  <si>
    <t>FALLI ART</t>
  </si>
  <si>
    <t>13</t>
  </si>
  <si>
    <t>CLAS</t>
  </si>
  <si>
    <t xml:space="preserve">                        Comitato Regionale Toscana</t>
  </si>
  <si>
    <t>V.A.  5,000</t>
  </si>
  <si>
    <t>ESEC 5,000</t>
  </si>
  <si>
    <t>TOT  18,000</t>
  </si>
  <si>
    <t>D2</t>
  </si>
  <si>
    <t>Organizzata da :  07-000211 S.G. DIL PETRARCA 1877 AREZZO</t>
  </si>
  <si>
    <t>Impianto : PALAZZETTO DELLO SPORT MARIO D'AGATA - EX CASELLE - VIA GOLGI - AREZZO</t>
  </si>
  <si>
    <t>tot squadra</t>
  </si>
  <si>
    <t>SOLFINO  ARIANNA</t>
  </si>
  <si>
    <t>IANNICELLA  SARA</t>
  </si>
  <si>
    <t>RISPOLI  FEDERICA</t>
  </si>
  <si>
    <t>CAMPANIA</t>
  </si>
  <si>
    <t>GALLI  MARTINA</t>
  </si>
  <si>
    <t>MAURELLI  ALESSIA</t>
  </si>
  <si>
    <t>MAGGIORE  ILARIA</t>
  </si>
  <si>
    <t>EMILIA  ROMAGNA</t>
  </si>
  <si>
    <t>SALVADOR  ERICA</t>
  </si>
  <si>
    <t>TONIUTTI  MARISTELLA</t>
  </si>
  <si>
    <t>FRIULI VENEZIA GIULIA</t>
  </si>
  <si>
    <t>CENTOFANTI  MARTINA</t>
  </si>
  <si>
    <t>PIGNALBERI  SILVIA</t>
  </si>
  <si>
    <t>MUSA  MARTINA</t>
  </si>
  <si>
    <t>LAZIO</t>
  </si>
  <si>
    <t>SABA  VALENTINA</t>
  </si>
  <si>
    <t>RE  SARAH</t>
  </si>
  <si>
    <t>OLCESE  FEDERICA</t>
  </si>
  <si>
    <t>LIGURIA</t>
  </si>
  <si>
    <t>LODI  SOFIA</t>
  </si>
  <si>
    <t>BERTOLINI  VERONICA</t>
  </si>
  <si>
    <t>PATRIARCA  CAMILLA</t>
  </si>
  <si>
    <t>LOMBARDIA</t>
  </si>
  <si>
    <t>COSTANZI  MARTINA</t>
  </si>
  <si>
    <t>SCHIAVI  VALERIA</t>
  </si>
  <si>
    <t>BINI  CAMILLA</t>
  </si>
  <si>
    <t>MARCHE</t>
  </si>
  <si>
    <t>LUCARELLI  ROSAPIA</t>
  </si>
  <si>
    <t>TOMASI  JASMINE</t>
  </si>
  <si>
    <t>IANNETTA  ASSUNTA</t>
  </si>
  <si>
    <t>MOLISE</t>
  </si>
  <si>
    <t>RE  CECILIA</t>
  </si>
  <si>
    <t>CELORIA  SARA</t>
  </si>
  <si>
    <t>MISHENINA  ANASTASIA</t>
  </si>
  <si>
    <t>PIEMONTE VALLE D’AOSTA</t>
  </si>
  <si>
    <t>DERIU  FRANCESCA</t>
  </si>
  <si>
    <t>SARRITZU  SARA</t>
  </si>
  <si>
    <t>SARRITZU  SILVIA</t>
  </si>
  <si>
    <t>SARDEGNA</t>
  </si>
  <si>
    <t>BIGI  STEFANIA</t>
  </si>
  <si>
    <t>RUSSO  ALESSIA</t>
  </si>
  <si>
    <t>CUPISTI  FRANCESCA</t>
  </si>
  <si>
    <t>TOSCANA</t>
  </si>
  <si>
    <t>SALEMMI  CAROLINA</t>
  </si>
  <si>
    <t>MASCI  ELEONORA</t>
  </si>
  <si>
    <t>NARDI  FRANCESCA</t>
  </si>
  <si>
    <t>UMBRIA</t>
  </si>
  <si>
    <t>ZABEO  EMILIA</t>
  </si>
  <si>
    <t>RANZATO  LARA</t>
  </si>
  <si>
    <t>PIPPO  IRENE</t>
  </si>
  <si>
    <t>VENETO</t>
  </si>
  <si>
    <t>Denominazione Gara : PRIMO MEMORIAL A MANOLA ROSI</t>
  </si>
  <si>
    <t xml:space="preserve">Data di Svolgimento : 11-12-2010 </t>
  </si>
  <si>
    <t>COMITATO REGIONALE</t>
  </si>
  <si>
    <t>Impianto : PALAZZETTO DELLO SPORT MARIO D'AGATA -                                EX CASELLE - VIA GOLGI - AREZZO</t>
  </si>
  <si>
    <t>TOTALE   DI SQUADRA</t>
  </si>
  <si>
    <t>COMITATO REGIONALE CAMPANIA</t>
  </si>
  <si>
    <t>COMITATO REGIONALE EMILIA ROMAGNA</t>
  </si>
  <si>
    <t>COMITATO REGIONALE  FRIULI VENEZIA GIULIA</t>
  </si>
  <si>
    <t>COMITATO REGIONALE LAZIO</t>
  </si>
  <si>
    <t>COMITATO REGIONALE LIGURIA</t>
  </si>
  <si>
    <t>COMITATO RERGIONALE LOMBARDIA</t>
  </si>
  <si>
    <t>COMITATO REGIONALE MARCHE</t>
  </si>
  <si>
    <t>COMITATO REGIONALE MOLISE</t>
  </si>
  <si>
    <t>COMITATO REGIONALE PIEMONTE - VALLE D'AOSTA</t>
  </si>
  <si>
    <t>COMITATO REGIONALE SARDEGNA</t>
  </si>
  <si>
    <t>COMITATO REGIONALE TOSCANA</t>
  </si>
  <si>
    <t>COMITATO REGIONALE UMBRIA</t>
  </si>
  <si>
    <t>COMITATO REGIONALE VENETO</t>
  </si>
  <si>
    <r>
      <t xml:space="preserve">1° TORNEO NAZIONALE DI GINNASTICA RITMICA  </t>
    </r>
    <r>
      <rPr>
        <b/>
        <i/>
        <sz val="48"/>
        <rFont val="Garamond"/>
        <family val="1"/>
      </rPr>
      <t>MEMORIAL "MANOLA ROSI"</t>
    </r>
  </si>
  <si>
    <t>1° TORNEO NAZIONALE DI GINNASTICA RITMICA MEMORIAL  "MANOLA ROSI"</t>
  </si>
  <si>
    <t>Denominazione Gara : 1°TORNEO NAZIONALE DI GINNATICA RITMICA MEMORIAL "MANOLA ROSI"</t>
  </si>
  <si>
    <t>ROSSO ANTONELLA</t>
  </si>
  <si>
    <t>MEDIA  D</t>
  </si>
  <si>
    <t xml:space="preserve">D1 </t>
  </si>
  <si>
    <t>CE</t>
  </si>
  <si>
    <t>FU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</si>
</sst>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dd/mm/yy"/>
    <numFmt numFmtId="172" formatCode="d\-mmm\-yy"/>
  </numFmts>
  <fonts count="67">
    <font>
      <sz val="10"/>
      <name val="Arial"/>
      <family val="0"/>
    </font>
    <font>
      <sz val="13"/>
      <name val="Garamond"/>
      <family val="1"/>
    </font>
    <font>
      <b/>
      <sz val="13"/>
      <name val="Garamond"/>
      <family val="1"/>
    </font>
    <font>
      <b/>
      <sz val="12"/>
      <name val="Garamond"/>
      <family val="1"/>
    </font>
    <font>
      <sz val="15"/>
      <name val="Garamond"/>
      <family val="1"/>
    </font>
    <font>
      <sz val="20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sz val="18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Garamond"/>
      <family val="1"/>
    </font>
    <font>
      <b/>
      <sz val="25"/>
      <name val="Garamond"/>
      <family val="1"/>
    </font>
    <font>
      <b/>
      <sz val="16"/>
      <name val="Garamond"/>
      <family val="1"/>
    </font>
    <font>
      <sz val="16"/>
      <name val="Arial"/>
      <family val="2"/>
    </font>
    <font>
      <b/>
      <sz val="18"/>
      <name val="Garamond"/>
      <family val="1"/>
    </font>
    <font>
      <b/>
      <sz val="28"/>
      <name val="Garamond"/>
      <family val="1"/>
    </font>
    <font>
      <b/>
      <sz val="22"/>
      <name val="Garamond"/>
      <family val="1"/>
    </font>
    <font>
      <b/>
      <sz val="24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18"/>
      <color indexed="10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26"/>
      <color indexed="8"/>
      <name val="Calibri"/>
      <family val="2"/>
    </font>
    <font>
      <b/>
      <sz val="20"/>
      <name val="Garamond"/>
      <family val="1"/>
    </font>
    <font>
      <b/>
      <sz val="26"/>
      <name val="Garamond"/>
      <family val="1"/>
    </font>
    <font>
      <b/>
      <sz val="26"/>
      <name val="Calibri"/>
      <family val="2"/>
    </font>
    <font>
      <b/>
      <sz val="48"/>
      <name val="Garamond"/>
      <family val="1"/>
    </font>
    <font>
      <sz val="8"/>
      <name val="Arial"/>
      <family val="0"/>
    </font>
    <font>
      <b/>
      <i/>
      <sz val="4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170" fontId="1" fillId="0" borderId="0" xfId="0" applyNumberFormat="1" applyFont="1" applyFill="1" applyAlignment="1" applyProtection="1">
      <alignment horizontal="center" vertical="center" wrapText="1"/>
      <protection locked="0"/>
    </xf>
    <xf numFmtId="17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48" applyFont="1" applyFill="1">
      <alignment/>
      <protection/>
    </xf>
    <xf numFmtId="17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0" fillId="34" borderId="11" xfId="0" applyNumberFormat="1" applyFont="1" applyFill="1" applyBorder="1" applyAlignment="1" applyProtection="1">
      <alignment horizontal="center" vertical="center" wrapText="1"/>
      <protection locked="0"/>
    </xf>
    <xf numFmtId="170" fontId="20" fillId="34" borderId="12" xfId="0" applyNumberFormat="1" applyFont="1" applyFill="1" applyBorder="1" applyAlignment="1" applyProtection="1">
      <alignment horizontal="center" vertical="center" wrapText="1"/>
      <protection locked="0"/>
    </xf>
    <xf numFmtId="17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  <protection locked="0"/>
    </xf>
    <xf numFmtId="170" fontId="22" fillId="35" borderId="17" xfId="0" applyNumberFormat="1" applyFont="1" applyFill="1" applyBorder="1" applyAlignment="1" applyProtection="1">
      <alignment horizontal="center" vertical="center" wrapText="1"/>
      <protection locked="0"/>
    </xf>
    <xf numFmtId="170" fontId="21" fillId="36" borderId="18" xfId="0" applyNumberFormat="1" applyFont="1" applyFill="1" applyBorder="1" applyAlignment="1" applyProtection="1">
      <alignment horizontal="center" vertical="center" wrapText="1"/>
      <protection locked="0"/>
    </xf>
    <xf numFmtId="170" fontId="21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23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vertical="top" wrapText="1"/>
    </xf>
    <xf numFmtId="170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170" fontId="18" fillId="39" borderId="21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70" fontId="22" fillId="34" borderId="18" xfId="0" applyNumberFormat="1" applyFont="1" applyFill="1" applyBorder="1" applyAlignment="1" applyProtection="1">
      <alignment horizontal="center" vertical="center" wrapText="1"/>
      <protection locked="0"/>
    </xf>
    <xf numFmtId="170" fontId="20" fillId="34" borderId="22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170" fontId="21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38" borderId="24" xfId="0" applyNumberFormat="1" applyFont="1" applyFill="1" applyBorder="1" applyAlignment="1" applyProtection="1">
      <alignment horizontal="center" vertical="center" wrapText="1"/>
      <protection locked="0"/>
    </xf>
    <xf numFmtId="49" fontId="23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170" fontId="22" fillId="34" borderId="26" xfId="0" applyNumberFormat="1" applyFont="1" applyFill="1" applyBorder="1" applyAlignment="1" applyProtection="1">
      <alignment horizontal="center" vertical="center" wrapText="1"/>
      <protection locked="0"/>
    </xf>
    <xf numFmtId="170" fontId="21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vertical="center" wrapText="1"/>
      <protection locked="0"/>
    </xf>
    <xf numFmtId="170" fontId="19" fillId="40" borderId="11" xfId="0" applyNumberFormat="1" applyFont="1" applyFill="1" applyBorder="1" applyAlignment="1" applyProtection="1">
      <alignment horizontal="center" vertical="center" wrapText="1"/>
      <protection locked="0"/>
    </xf>
    <xf numFmtId="170" fontId="19" fillId="40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14" xfId="48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Fill="1" applyBorder="1" applyAlignment="1">
      <alignment vertical="center" wrapText="1"/>
    </xf>
    <xf numFmtId="49" fontId="30" fillId="0" borderId="27" xfId="0" applyNumberFormat="1" applyFont="1" applyFill="1" applyBorder="1" applyAlignment="1" applyProtection="1">
      <alignment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22" fillId="41" borderId="18" xfId="0" applyNumberFormat="1" applyFont="1" applyFill="1" applyBorder="1" applyAlignment="1" applyProtection="1">
      <alignment horizontal="center" vertical="center" wrapText="1"/>
      <protection locked="0"/>
    </xf>
    <xf numFmtId="170" fontId="18" fillId="33" borderId="21" xfId="0" applyNumberFormat="1" applyFont="1" applyFill="1" applyBorder="1" applyAlignment="1" applyProtection="1">
      <alignment horizontal="center" vertical="center" wrapText="1"/>
      <protection locked="0"/>
    </xf>
    <xf numFmtId="170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170" fontId="16" fillId="42" borderId="18" xfId="48" applyNumberFormat="1" applyFont="1" applyFill="1" applyBorder="1" applyAlignment="1" applyProtection="1">
      <alignment horizontal="center" vertical="center" wrapText="1"/>
      <protection locked="0"/>
    </xf>
    <xf numFmtId="170" fontId="22" fillId="37" borderId="18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16" fillId="43" borderId="28" xfId="0" applyNumberFormat="1" applyFont="1" applyFill="1" applyBorder="1" applyAlignment="1" applyProtection="1">
      <alignment horizontal="center" vertical="center" wrapText="1"/>
      <protection locked="0"/>
    </xf>
    <xf numFmtId="170" fontId="16" fillId="43" borderId="29" xfId="0" applyNumberFormat="1" applyFont="1" applyFill="1" applyBorder="1" applyAlignment="1" applyProtection="1">
      <alignment horizontal="center" vertical="center" wrapText="1"/>
      <protection locked="0"/>
    </xf>
    <xf numFmtId="170" fontId="16" fillId="43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Fill="1" applyBorder="1" applyAlignment="1" applyProtection="1">
      <alignment horizontal="center" vertical="center" wrapText="1"/>
      <protection locked="0"/>
    </xf>
    <xf numFmtId="0" fontId="30" fillId="0" borderId="30" xfId="0" applyFont="1" applyFill="1" applyBorder="1" applyAlignment="1" applyProtection="1">
      <alignment horizontal="center" vertical="center" wrapText="1"/>
      <protection locked="0"/>
    </xf>
    <xf numFmtId="0" fontId="30" fillId="37" borderId="28" xfId="0" applyFont="1" applyFill="1" applyBorder="1" applyAlignment="1" applyProtection="1">
      <alignment horizontal="center" vertical="center" wrapText="1"/>
      <protection locked="0"/>
    </xf>
    <xf numFmtId="0" fontId="30" fillId="37" borderId="29" xfId="0" applyFont="1" applyFill="1" applyBorder="1" applyAlignment="1" applyProtection="1">
      <alignment horizontal="center" vertical="center" wrapText="1"/>
      <protection locked="0"/>
    </xf>
    <xf numFmtId="0" fontId="30" fillId="37" borderId="30" xfId="0" applyFont="1" applyFill="1" applyBorder="1" applyAlignment="1" applyProtection="1">
      <alignment horizontal="center" vertical="center" wrapText="1"/>
      <protection locked="0"/>
    </xf>
    <xf numFmtId="49" fontId="19" fillId="44" borderId="31" xfId="0" applyNumberFormat="1" applyFont="1" applyFill="1" applyBorder="1" applyAlignment="1" applyProtection="1">
      <alignment horizontal="center" vertical="center" wrapText="1"/>
      <protection locked="0"/>
    </xf>
    <xf numFmtId="49" fontId="19" fillId="44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44" borderId="32" xfId="0" applyNumberFormat="1" applyFont="1" applyFill="1" applyBorder="1" applyAlignment="1" applyProtection="1">
      <alignment horizontal="center" vertical="center" wrapText="1"/>
      <protection locked="0"/>
    </xf>
    <xf numFmtId="49" fontId="19" fillId="44" borderId="33" xfId="0" applyNumberFormat="1" applyFont="1" applyFill="1" applyBorder="1" applyAlignment="1" applyProtection="1">
      <alignment horizontal="center" vertical="center" wrapText="1"/>
      <protection locked="0"/>
    </xf>
    <xf numFmtId="49" fontId="19" fillId="44" borderId="34" xfId="0" applyNumberFormat="1" applyFont="1" applyFill="1" applyBorder="1" applyAlignment="1" applyProtection="1">
      <alignment horizontal="center" vertical="center" wrapText="1"/>
      <protection locked="0"/>
    </xf>
    <xf numFmtId="49" fontId="19" fillId="44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44" borderId="35" xfId="0" applyNumberFormat="1" applyFont="1" applyFill="1" applyBorder="1" applyAlignment="1" applyProtection="1">
      <alignment horizontal="center" vertical="center" wrapText="1"/>
      <protection locked="0"/>
    </xf>
    <xf numFmtId="49" fontId="19" fillId="44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44" borderId="36" xfId="0" applyFont="1" applyFill="1" applyBorder="1" applyAlignment="1" applyProtection="1">
      <alignment horizontal="center" vertical="center" wrapText="1"/>
      <protection locked="0"/>
    </xf>
    <xf numFmtId="0" fontId="15" fillId="44" borderId="37" xfId="0" applyFont="1" applyFill="1" applyBorder="1" applyAlignment="1" applyProtection="1">
      <alignment horizontal="center" vertical="center" wrapText="1"/>
      <protection locked="0"/>
    </xf>
    <xf numFmtId="49" fontId="19" fillId="45" borderId="31" xfId="0" applyNumberFormat="1" applyFont="1" applyFill="1" applyBorder="1" applyAlignment="1" applyProtection="1">
      <alignment horizontal="center" vertical="center" wrapText="1"/>
      <protection locked="0"/>
    </xf>
    <xf numFmtId="49" fontId="19" fillId="45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45" borderId="34" xfId="0" applyNumberFormat="1" applyFont="1" applyFill="1" applyBorder="1" applyAlignment="1" applyProtection="1">
      <alignment horizontal="center" vertical="center" wrapText="1"/>
      <protection locked="0"/>
    </xf>
    <xf numFmtId="49" fontId="19" fillId="45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45" borderId="35" xfId="0" applyNumberFormat="1" applyFont="1" applyFill="1" applyBorder="1" applyAlignment="1" applyProtection="1">
      <alignment horizontal="center" vertical="center" wrapText="1"/>
      <protection locked="0"/>
    </xf>
    <xf numFmtId="49" fontId="19" fillId="45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44" borderId="38" xfId="0" applyNumberFormat="1" applyFont="1" applyFill="1" applyBorder="1" applyAlignment="1" applyProtection="1">
      <alignment horizontal="center" vertical="center" wrapText="1"/>
      <protection locked="0"/>
    </xf>
    <xf numFmtId="49" fontId="19" fillId="4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9" xfId="48" applyNumberFormat="1" applyFont="1" applyFill="1" applyBorder="1" applyAlignment="1" applyProtection="1">
      <alignment horizontal="center" vertical="center" wrapText="1"/>
      <protection locked="0"/>
    </xf>
    <xf numFmtId="49" fontId="24" fillId="4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4" fillId="4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44" borderId="31" xfId="0" applyNumberFormat="1" applyFont="1" applyFill="1" applyBorder="1" applyAlignment="1" applyProtection="1">
      <alignment horizontal="center" vertical="center" wrapText="1"/>
      <protection locked="0"/>
    </xf>
    <xf numFmtId="49" fontId="29" fillId="44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45" borderId="38" xfId="0" applyNumberFormat="1" applyFont="1" applyFill="1" applyBorder="1" applyAlignment="1" applyProtection="1">
      <alignment horizontal="center" vertical="center" wrapText="1"/>
      <protection locked="0"/>
    </xf>
    <xf numFmtId="49" fontId="24" fillId="45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0" xfId="48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49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9" fillId="45" borderId="32" xfId="0" applyNumberFormat="1" applyFont="1" applyFill="1" applyBorder="1" applyAlignment="1" applyProtection="1">
      <alignment horizontal="center" vertical="center" wrapText="1"/>
      <protection locked="0"/>
    </xf>
    <xf numFmtId="49" fontId="19" fillId="45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1047750</xdr:colOff>
      <xdr:row>1</xdr:row>
      <xdr:rowOff>85725</xdr:rowOff>
    </xdr:to>
    <xdr:pic>
      <xdr:nvPicPr>
        <xdr:cNvPr id="1" name="Picture 4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</xdr:row>
      <xdr:rowOff>76200</xdr:rowOff>
    </xdr:from>
    <xdr:to>
      <xdr:col>4</xdr:col>
      <xdr:colOff>590550</xdr:colOff>
      <xdr:row>10</xdr:row>
      <xdr:rowOff>514350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5876925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12</xdr:row>
      <xdr:rowOff>76200</xdr:rowOff>
    </xdr:from>
    <xdr:to>
      <xdr:col>4</xdr:col>
      <xdr:colOff>647700</xdr:colOff>
      <xdr:row>12</xdr:row>
      <xdr:rowOff>533400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7058025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17</xdr:row>
      <xdr:rowOff>76200</xdr:rowOff>
    </xdr:from>
    <xdr:to>
      <xdr:col>4</xdr:col>
      <xdr:colOff>590550</xdr:colOff>
      <xdr:row>17</xdr:row>
      <xdr:rowOff>514350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9439275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19</xdr:row>
      <xdr:rowOff>76200</xdr:rowOff>
    </xdr:from>
    <xdr:to>
      <xdr:col>4</xdr:col>
      <xdr:colOff>647700</xdr:colOff>
      <xdr:row>19</xdr:row>
      <xdr:rowOff>533400</xdr:rowOff>
    </xdr:to>
    <xdr:pic>
      <xdr:nvPicPr>
        <xdr:cNvPr id="5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10620375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24</xdr:row>
      <xdr:rowOff>76200</xdr:rowOff>
    </xdr:from>
    <xdr:to>
      <xdr:col>4</xdr:col>
      <xdr:colOff>590550</xdr:colOff>
      <xdr:row>24</xdr:row>
      <xdr:rowOff>514350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3001625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26</xdr:row>
      <xdr:rowOff>76200</xdr:rowOff>
    </xdr:from>
    <xdr:to>
      <xdr:col>4</xdr:col>
      <xdr:colOff>647700</xdr:colOff>
      <xdr:row>26</xdr:row>
      <xdr:rowOff>533400</xdr:rowOff>
    </xdr:to>
    <xdr:pic>
      <xdr:nvPicPr>
        <xdr:cNvPr id="7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14182725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31</xdr:row>
      <xdr:rowOff>76200</xdr:rowOff>
    </xdr:from>
    <xdr:to>
      <xdr:col>4</xdr:col>
      <xdr:colOff>590550</xdr:colOff>
      <xdr:row>31</xdr:row>
      <xdr:rowOff>514350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657350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33</xdr:row>
      <xdr:rowOff>76200</xdr:rowOff>
    </xdr:from>
    <xdr:to>
      <xdr:col>4</xdr:col>
      <xdr:colOff>647700</xdr:colOff>
      <xdr:row>33</xdr:row>
      <xdr:rowOff>533400</xdr:rowOff>
    </xdr:to>
    <xdr:pic>
      <xdr:nvPicPr>
        <xdr:cNvPr id="9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1775460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38</xdr:row>
      <xdr:rowOff>76200</xdr:rowOff>
    </xdr:from>
    <xdr:to>
      <xdr:col>4</xdr:col>
      <xdr:colOff>590550</xdr:colOff>
      <xdr:row>38</xdr:row>
      <xdr:rowOff>514350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013585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40</xdr:row>
      <xdr:rowOff>76200</xdr:rowOff>
    </xdr:from>
    <xdr:to>
      <xdr:col>4</xdr:col>
      <xdr:colOff>647700</xdr:colOff>
      <xdr:row>40</xdr:row>
      <xdr:rowOff>533400</xdr:rowOff>
    </xdr:to>
    <xdr:pic>
      <xdr:nvPicPr>
        <xdr:cNvPr id="11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2131695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45</xdr:row>
      <xdr:rowOff>76200</xdr:rowOff>
    </xdr:from>
    <xdr:to>
      <xdr:col>4</xdr:col>
      <xdr:colOff>590550</xdr:colOff>
      <xdr:row>45</xdr:row>
      <xdr:rowOff>514350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369820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47</xdr:row>
      <xdr:rowOff>76200</xdr:rowOff>
    </xdr:from>
    <xdr:to>
      <xdr:col>4</xdr:col>
      <xdr:colOff>647700</xdr:colOff>
      <xdr:row>47</xdr:row>
      <xdr:rowOff>533400</xdr:rowOff>
    </xdr:to>
    <xdr:pic>
      <xdr:nvPicPr>
        <xdr:cNvPr id="1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2487930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52</xdr:row>
      <xdr:rowOff>76200</xdr:rowOff>
    </xdr:from>
    <xdr:to>
      <xdr:col>4</xdr:col>
      <xdr:colOff>590550</xdr:colOff>
      <xdr:row>52</xdr:row>
      <xdr:rowOff>514350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726055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54</xdr:row>
      <xdr:rowOff>76200</xdr:rowOff>
    </xdr:from>
    <xdr:to>
      <xdr:col>4</xdr:col>
      <xdr:colOff>647700</xdr:colOff>
      <xdr:row>54</xdr:row>
      <xdr:rowOff>533400</xdr:rowOff>
    </xdr:to>
    <xdr:pic>
      <xdr:nvPicPr>
        <xdr:cNvPr id="15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2844165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59</xdr:row>
      <xdr:rowOff>76200</xdr:rowOff>
    </xdr:from>
    <xdr:to>
      <xdr:col>4</xdr:col>
      <xdr:colOff>590550</xdr:colOff>
      <xdr:row>59</xdr:row>
      <xdr:rowOff>514350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080385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61</xdr:row>
      <xdr:rowOff>76200</xdr:rowOff>
    </xdr:from>
    <xdr:to>
      <xdr:col>4</xdr:col>
      <xdr:colOff>647700</xdr:colOff>
      <xdr:row>61</xdr:row>
      <xdr:rowOff>533400</xdr:rowOff>
    </xdr:to>
    <xdr:pic>
      <xdr:nvPicPr>
        <xdr:cNvPr id="17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3198495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66</xdr:row>
      <xdr:rowOff>76200</xdr:rowOff>
    </xdr:from>
    <xdr:to>
      <xdr:col>4</xdr:col>
      <xdr:colOff>590550</xdr:colOff>
      <xdr:row>66</xdr:row>
      <xdr:rowOff>514350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436620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68</xdr:row>
      <xdr:rowOff>76200</xdr:rowOff>
    </xdr:from>
    <xdr:to>
      <xdr:col>4</xdr:col>
      <xdr:colOff>647700</xdr:colOff>
      <xdr:row>68</xdr:row>
      <xdr:rowOff>533400</xdr:rowOff>
    </xdr:to>
    <xdr:pic>
      <xdr:nvPicPr>
        <xdr:cNvPr id="19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3554730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73</xdr:row>
      <xdr:rowOff>76200</xdr:rowOff>
    </xdr:from>
    <xdr:to>
      <xdr:col>4</xdr:col>
      <xdr:colOff>590550</xdr:colOff>
      <xdr:row>73</xdr:row>
      <xdr:rowOff>514350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792855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75</xdr:row>
      <xdr:rowOff>76200</xdr:rowOff>
    </xdr:from>
    <xdr:to>
      <xdr:col>4</xdr:col>
      <xdr:colOff>647700</xdr:colOff>
      <xdr:row>75</xdr:row>
      <xdr:rowOff>533400</xdr:rowOff>
    </xdr:to>
    <xdr:pic>
      <xdr:nvPicPr>
        <xdr:cNvPr id="21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3910965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80</xdr:row>
      <xdr:rowOff>76200</xdr:rowOff>
    </xdr:from>
    <xdr:to>
      <xdr:col>4</xdr:col>
      <xdr:colOff>590550</xdr:colOff>
      <xdr:row>80</xdr:row>
      <xdr:rowOff>514350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4149090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82</xdr:row>
      <xdr:rowOff>76200</xdr:rowOff>
    </xdr:from>
    <xdr:to>
      <xdr:col>4</xdr:col>
      <xdr:colOff>647700</xdr:colOff>
      <xdr:row>82</xdr:row>
      <xdr:rowOff>533400</xdr:rowOff>
    </xdr:to>
    <xdr:pic>
      <xdr:nvPicPr>
        <xdr:cNvPr id="2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4267200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87</xdr:row>
      <xdr:rowOff>76200</xdr:rowOff>
    </xdr:from>
    <xdr:to>
      <xdr:col>4</xdr:col>
      <xdr:colOff>590550</xdr:colOff>
      <xdr:row>87</xdr:row>
      <xdr:rowOff>514350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4511040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89</xdr:row>
      <xdr:rowOff>76200</xdr:rowOff>
    </xdr:from>
    <xdr:to>
      <xdr:col>4</xdr:col>
      <xdr:colOff>647700</xdr:colOff>
      <xdr:row>89</xdr:row>
      <xdr:rowOff>533400</xdr:rowOff>
    </xdr:to>
    <xdr:pic>
      <xdr:nvPicPr>
        <xdr:cNvPr id="25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4629150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94</xdr:row>
      <xdr:rowOff>76200</xdr:rowOff>
    </xdr:from>
    <xdr:to>
      <xdr:col>4</xdr:col>
      <xdr:colOff>590550</xdr:colOff>
      <xdr:row>94</xdr:row>
      <xdr:rowOff>514350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48729900"/>
          <a:ext cx="4953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96</xdr:row>
      <xdr:rowOff>76200</xdr:rowOff>
    </xdr:from>
    <xdr:to>
      <xdr:col>4</xdr:col>
      <xdr:colOff>647700</xdr:colOff>
      <xdr:row>96</xdr:row>
      <xdr:rowOff>533400</xdr:rowOff>
    </xdr:to>
    <xdr:pic>
      <xdr:nvPicPr>
        <xdr:cNvPr id="27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29425" y="49911000"/>
          <a:ext cx="552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15</xdr:col>
      <xdr:colOff>9525</xdr:colOff>
      <xdr:row>13</xdr:row>
      <xdr:rowOff>38100</xdr:rowOff>
    </xdr:to>
    <xdr:pic>
      <xdr:nvPicPr>
        <xdr:cNvPr id="28" name="Picture 29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54550" y="5829300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15</xdr:col>
      <xdr:colOff>9525</xdr:colOff>
      <xdr:row>20</xdr:row>
      <xdr:rowOff>9525</xdr:rowOff>
    </xdr:to>
    <xdr:pic>
      <xdr:nvPicPr>
        <xdr:cNvPr id="29" name="Picture 29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54550" y="9363075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15</xdr:col>
      <xdr:colOff>9525</xdr:colOff>
      <xdr:row>27</xdr:row>
      <xdr:rowOff>9525</xdr:rowOff>
    </xdr:to>
    <xdr:pic>
      <xdr:nvPicPr>
        <xdr:cNvPr id="30" name="Picture 29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54550" y="12925425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9525</xdr:colOff>
      <xdr:row>34</xdr:row>
      <xdr:rowOff>9525</xdr:rowOff>
    </xdr:to>
    <xdr:pic>
      <xdr:nvPicPr>
        <xdr:cNvPr id="31" name="Picture 29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54550" y="16497300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933450</xdr:colOff>
      <xdr:row>37</xdr:row>
      <xdr:rowOff>257175</xdr:rowOff>
    </xdr:from>
    <xdr:to>
      <xdr:col>14</xdr:col>
      <xdr:colOff>552450</xdr:colOff>
      <xdr:row>40</xdr:row>
      <xdr:rowOff>581025</xdr:rowOff>
    </xdr:to>
    <xdr:pic>
      <xdr:nvPicPr>
        <xdr:cNvPr id="32" name="Picture 29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25950" y="20040600"/>
          <a:ext cx="7810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15</xdr:col>
      <xdr:colOff>9525</xdr:colOff>
      <xdr:row>48</xdr:row>
      <xdr:rowOff>9525</xdr:rowOff>
    </xdr:to>
    <xdr:pic>
      <xdr:nvPicPr>
        <xdr:cNvPr id="33" name="Picture 29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54550" y="23622000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266700</xdr:rowOff>
    </xdr:from>
    <xdr:to>
      <xdr:col>15</xdr:col>
      <xdr:colOff>9525</xdr:colOff>
      <xdr:row>55</xdr:row>
      <xdr:rowOff>0</xdr:rowOff>
    </xdr:to>
    <xdr:pic>
      <xdr:nvPicPr>
        <xdr:cNvPr id="34" name="Picture 29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54550" y="27174825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59</xdr:row>
      <xdr:rowOff>0</xdr:rowOff>
    </xdr:from>
    <xdr:to>
      <xdr:col>15</xdr:col>
      <xdr:colOff>38100</xdr:colOff>
      <xdr:row>62</xdr:row>
      <xdr:rowOff>9525</xdr:rowOff>
    </xdr:to>
    <xdr:pic>
      <xdr:nvPicPr>
        <xdr:cNvPr id="35" name="Picture 29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83125" y="30727650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19050</xdr:rowOff>
    </xdr:from>
    <xdr:to>
      <xdr:col>15</xdr:col>
      <xdr:colOff>9525</xdr:colOff>
      <xdr:row>69</xdr:row>
      <xdr:rowOff>28575</xdr:rowOff>
    </xdr:to>
    <xdr:pic>
      <xdr:nvPicPr>
        <xdr:cNvPr id="36" name="Picture 29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54550" y="34309050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15</xdr:col>
      <xdr:colOff>9525</xdr:colOff>
      <xdr:row>76</xdr:row>
      <xdr:rowOff>9525</xdr:rowOff>
    </xdr:to>
    <xdr:pic>
      <xdr:nvPicPr>
        <xdr:cNvPr id="37" name="Picture 29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54550" y="37852350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79</xdr:row>
      <xdr:rowOff>257175</xdr:rowOff>
    </xdr:from>
    <xdr:to>
      <xdr:col>15</xdr:col>
      <xdr:colOff>9525</xdr:colOff>
      <xdr:row>82</xdr:row>
      <xdr:rowOff>581025</xdr:rowOff>
    </xdr:to>
    <xdr:pic>
      <xdr:nvPicPr>
        <xdr:cNvPr id="38" name="Picture 29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54550" y="41395650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15</xdr:col>
      <xdr:colOff>9525</xdr:colOff>
      <xdr:row>90</xdr:row>
      <xdr:rowOff>9525</xdr:rowOff>
    </xdr:to>
    <xdr:pic>
      <xdr:nvPicPr>
        <xdr:cNvPr id="39" name="Picture 29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54550" y="45034200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15</xdr:col>
      <xdr:colOff>9525</xdr:colOff>
      <xdr:row>97</xdr:row>
      <xdr:rowOff>9525</xdr:rowOff>
    </xdr:to>
    <xdr:pic>
      <xdr:nvPicPr>
        <xdr:cNvPr id="40" name="Picture 29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54550" y="48653700"/>
          <a:ext cx="762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11</xdr:row>
      <xdr:rowOff>28575</xdr:rowOff>
    </xdr:from>
    <xdr:to>
      <xdr:col>4</xdr:col>
      <xdr:colOff>638175</xdr:colOff>
      <xdr:row>11</xdr:row>
      <xdr:rowOff>495300</xdr:rowOff>
    </xdr:to>
    <xdr:pic>
      <xdr:nvPicPr>
        <xdr:cNvPr id="41" name="Picture 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877050" y="6419850"/>
          <a:ext cx="495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123825</xdr:colOff>
      <xdr:row>18</xdr:row>
      <xdr:rowOff>95250</xdr:rowOff>
    </xdr:from>
    <xdr:to>
      <xdr:col>4</xdr:col>
      <xdr:colOff>619125</xdr:colOff>
      <xdr:row>18</xdr:row>
      <xdr:rowOff>561975</xdr:rowOff>
    </xdr:to>
    <xdr:pic>
      <xdr:nvPicPr>
        <xdr:cNvPr id="42" name="Picture 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858000" y="10048875"/>
          <a:ext cx="495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171450</xdr:colOff>
      <xdr:row>25</xdr:row>
      <xdr:rowOff>95250</xdr:rowOff>
    </xdr:from>
    <xdr:to>
      <xdr:col>4</xdr:col>
      <xdr:colOff>695325</xdr:colOff>
      <xdr:row>25</xdr:row>
      <xdr:rowOff>466725</xdr:rowOff>
    </xdr:to>
    <xdr:pic>
      <xdr:nvPicPr>
        <xdr:cNvPr id="43" name="Picture 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905625" y="13611225"/>
          <a:ext cx="523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95250</xdr:colOff>
      <xdr:row>46</xdr:row>
      <xdr:rowOff>95250</xdr:rowOff>
    </xdr:from>
    <xdr:to>
      <xdr:col>4</xdr:col>
      <xdr:colOff>619125</xdr:colOff>
      <xdr:row>46</xdr:row>
      <xdr:rowOff>466725</xdr:rowOff>
    </xdr:to>
    <xdr:pic>
      <xdr:nvPicPr>
        <xdr:cNvPr id="44" name="Picture 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829425" y="24307800"/>
          <a:ext cx="523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60</xdr:row>
      <xdr:rowOff>95250</xdr:rowOff>
    </xdr:from>
    <xdr:to>
      <xdr:col>4</xdr:col>
      <xdr:colOff>504825</xdr:colOff>
      <xdr:row>60</xdr:row>
      <xdr:rowOff>466725</xdr:rowOff>
    </xdr:to>
    <xdr:pic>
      <xdr:nvPicPr>
        <xdr:cNvPr id="45" name="Picture 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781800" y="31413450"/>
          <a:ext cx="457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76200</xdr:colOff>
      <xdr:row>67</xdr:row>
      <xdr:rowOff>28575</xdr:rowOff>
    </xdr:from>
    <xdr:to>
      <xdr:col>4</xdr:col>
      <xdr:colOff>504825</xdr:colOff>
      <xdr:row>67</xdr:row>
      <xdr:rowOff>466725</xdr:rowOff>
    </xdr:to>
    <xdr:pic>
      <xdr:nvPicPr>
        <xdr:cNvPr id="46" name="Picture 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810375" y="34909125"/>
          <a:ext cx="428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190500</xdr:colOff>
      <xdr:row>74</xdr:row>
      <xdr:rowOff>28575</xdr:rowOff>
    </xdr:from>
    <xdr:to>
      <xdr:col>4</xdr:col>
      <xdr:colOff>619125</xdr:colOff>
      <xdr:row>74</xdr:row>
      <xdr:rowOff>514350</xdr:rowOff>
    </xdr:to>
    <xdr:pic>
      <xdr:nvPicPr>
        <xdr:cNvPr id="47" name="Picture 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924675" y="38471475"/>
          <a:ext cx="4286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28575</xdr:colOff>
      <xdr:row>95</xdr:row>
      <xdr:rowOff>76200</xdr:rowOff>
    </xdr:from>
    <xdr:to>
      <xdr:col>4</xdr:col>
      <xdr:colOff>504825</xdr:colOff>
      <xdr:row>95</xdr:row>
      <xdr:rowOff>466725</xdr:rowOff>
    </xdr:to>
    <xdr:pic>
      <xdr:nvPicPr>
        <xdr:cNvPr id="48" name="Picture 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762750" y="49320450"/>
          <a:ext cx="4762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142875</xdr:colOff>
      <xdr:row>53</xdr:row>
      <xdr:rowOff>28575</xdr:rowOff>
    </xdr:from>
    <xdr:to>
      <xdr:col>4</xdr:col>
      <xdr:colOff>638175</xdr:colOff>
      <xdr:row>53</xdr:row>
      <xdr:rowOff>495300</xdr:rowOff>
    </xdr:to>
    <xdr:pic>
      <xdr:nvPicPr>
        <xdr:cNvPr id="49" name="Picture 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877050" y="27803475"/>
          <a:ext cx="495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1504950</xdr:colOff>
      <xdr:row>0</xdr:row>
      <xdr:rowOff>723900</xdr:rowOff>
    </xdr:to>
    <xdr:pic>
      <xdr:nvPicPr>
        <xdr:cNvPr id="1" name="Picture 4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G98"/>
  <sheetViews>
    <sheetView view="pageBreakPreview" zoomScale="40" zoomScaleNormal="50" zoomScaleSheetLayoutView="40" zoomScalePageLayoutView="0" workbookViewId="0" topLeftCell="A84">
      <selection activeCell="A99" sqref="A99:IV105"/>
    </sheetView>
  </sheetViews>
  <sheetFormatPr defaultColWidth="9.140625" defaultRowHeight="12.75"/>
  <cols>
    <col min="1" max="1" width="10.8515625" style="46" bestFit="1" customWidth="1"/>
    <col min="2" max="2" width="7.7109375" style="11" customWidth="1"/>
    <col min="3" max="3" width="58.57421875" style="30" customWidth="1"/>
    <col min="4" max="4" width="23.8515625" style="12" customWidth="1"/>
    <col min="5" max="5" width="11.28125" style="12" customWidth="1"/>
    <col min="6" max="7" width="14.140625" style="9" customWidth="1"/>
    <col min="8" max="8" width="16.00390625" style="9" customWidth="1"/>
    <col min="9" max="9" width="15.28125" style="9" customWidth="1"/>
    <col min="10" max="10" width="19.57421875" style="9" customWidth="1"/>
    <col min="11" max="11" width="17.00390625" style="9" customWidth="1"/>
    <col min="12" max="12" width="17.421875" style="9" customWidth="1"/>
    <col min="13" max="13" width="17.00390625" style="9" customWidth="1"/>
    <col min="14" max="14" width="17.421875" style="9" customWidth="1"/>
    <col min="15" max="15" width="11.28125" style="9" customWidth="1"/>
    <col min="16" max="17" width="14.140625" style="9" customWidth="1"/>
    <col min="18" max="18" width="16.7109375" style="9" customWidth="1"/>
    <col min="19" max="19" width="15.28125" style="9" customWidth="1"/>
    <col min="20" max="20" width="17.00390625" style="10" customWidth="1"/>
    <col min="21" max="21" width="14.140625" style="10" customWidth="1"/>
    <col min="22" max="22" width="19.8515625" style="1" customWidth="1"/>
    <col min="23" max="23" width="13.8515625" style="1" customWidth="1"/>
    <col min="24" max="24" width="16.00390625" style="1" customWidth="1"/>
    <col min="25" max="25" width="23.28125" style="1" customWidth="1"/>
    <col min="26" max="26" width="22.7109375" style="1" customWidth="1"/>
    <col min="27" max="30" width="4.7109375" style="1" customWidth="1"/>
    <col min="31" max="31" width="13.8515625" style="13" customWidth="1"/>
    <col min="32" max="56" width="4.7109375" style="1" customWidth="1"/>
    <col min="57" max="216" width="9.140625" style="1" customWidth="1"/>
    <col min="217" max="16384" width="9.140625" style="2" customWidth="1"/>
  </cols>
  <sheetData>
    <row r="1" spans="2:24" ht="51.75" customHeight="1">
      <c r="B1" s="100" t="s">
        <v>19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2:24" ht="51.75" customHeight="1">
      <c r="B2" s="102" t="s">
        <v>78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104"/>
      <c r="V2" s="104"/>
      <c r="W2" s="104"/>
      <c r="X2" s="104"/>
    </row>
    <row r="3" spans="2:24" ht="51.75" customHeight="1">
      <c r="B3" s="102" t="s">
        <v>24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104"/>
      <c r="V3" s="104"/>
      <c r="W3" s="104"/>
      <c r="X3" s="104"/>
    </row>
    <row r="4" spans="2:24" ht="51.75" customHeight="1">
      <c r="B4" s="102" t="s">
        <v>25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  <c r="U4" s="104"/>
      <c r="V4" s="104"/>
      <c r="W4" s="104"/>
      <c r="X4" s="104"/>
    </row>
    <row r="5" spans="2:24" ht="51.75" customHeight="1">
      <c r="B5" s="102" t="s">
        <v>79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  <c r="U5" s="104"/>
      <c r="V5" s="104"/>
      <c r="W5" s="104"/>
      <c r="X5" s="104"/>
    </row>
    <row r="6" spans="1:25" s="25" customFormat="1" ht="51.75" customHeight="1">
      <c r="A6" s="64" t="s">
        <v>96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s="25" customFormat="1" ht="51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15" s="8" customFormat="1" ht="46.5" customHeight="1" thickBot="1">
      <c r="A8" s="46"/>
      <c r="B8" s="92" t="s">
        <v>83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7"/>
      <c r="AA8" s="7"/>
      <c r="AB8" s="7"/>
      <c r="AC8" s="7"/>
      <c r="AD8" s="7"/>
      <c r="AE8" s="13"/>
      <c r="AF8" s="7"/>
      <c r="AG8" s="7"/>
      <c r="AH8" s="7"/>
      <c r="AI8" s="7"/>
      <c r="AJ8" s="7"/>
      <c r="AK8" s="7"/>
      <c r="AL8" s="14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</row>
    <row r="9" spans="1:214" s="4" customFormat="1" ht="26.25" customHeight="1">
      <c r="A9" s="68">
        <v>1</v>
      </c>
      <c r="B9" s="93" t="s">
        <v>18</v>
      </c>
      <c r="C9" s="95" t="s">
        <v>13</v>
      </c>
      <c r="D9" s="80" t="s">
        <v>15</v>
      </c>
      <c r="E9" s="97"/>
      <c r="F9" s="84" t="s">
        <v>101</v>
      </c>
      <c r="G9" s="84" t="s">
        <v>23</v>
      </c>
      <c r="H9" s="108" t="s">
        <v>100</v>
      </c>
      <c r="I9" s="84" t="s">
        <v>16</v>
      </c>
      <c r="J9" s="84" t="s">
        <v>20</v>
      </c>
      <c r="K9" s="84" t="s">
        <v>14</v>
      </c>
      <c r="L9" s="84" t="s">
        <v>21</v>
      </c>
      <c r="M9" s="86" t="s">
        <v>11</v>
      </c>
      <c r="N9" s="88" t="s">
        <v>22</v>
      </c>
      <c r="O9" s="90"/>
      <c r="P9" s="74" t="s">
        <v>101</v>
      </c>
      <c r="Q9" s="74" t="s">
        <v>23</v>
      </c>
      <c r="R9" s="76" t="s">
        <v>100</v>
      </c>
      <c r="S9" s="76" t="s">
        <v>16</v>
      </c>
      <c r="T9" s="74" t="s">
        <v>20</v>
      </c>
      <c r="U9" s="74" t="s">
        <v>14</v>
      </c>
      <c r="V9" s="74" t="s">
        <v>21</v>
      </c>
      <c r="W9" s="78" t="s">
        <v>11</v>
      </c>
      <c r="X9" s="80" t="s">
        <v>22</v>
      </c>
      <c r="Y9" s="82" t="s">
        <v>26</v>
      </c>
      <c r="Z9" s="3"/>
      <c r="AA9" s="3"/>
      <c r="AB9" s="3"/>
      <c r="AC9" s="3"/>
      <c r="AD9" s="1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</row>
    <row r="10" spans="1:214" s="6" customFormat="1" ht="21.75" customHeight="1" thickBot="1">
      <c r="A10" s="69"/>
      <c r="B10" s="94"/>
      <c r="C10" s="96"/>
      <c r="D10" s="81"/>
      <c r="E10" s="98"/>
      <c r="F10" s="85"/>
      <c r="G10" s="85"/>
      <c r="H10" s="109"/>
      <c r="I10" s="85"/>
      <c r="J10" s="85"/>
      <c r="K10" s="85"/>
      <c r="L10" s="85"/>
      <c r="M10" s="87"/>
      <c r="N10" s="89"/>
      <c r="O10" s="91"/>
      <c r="P10" s="75"/>
      <c r="Q10" s="75"/>
      <c r="R10" s="77"/>
      <c r="S10" s="77"/>
      <c r="T10" s="75"/>
      <c r="U10" s="75"/>
      <c r="V10" s="75"/>
      <c r="W10" s="79"/>
      <c r="X10" s="81"/>
      <c r="Y10" s="83"/>
      <c r="Z10" s="5"/>
      <c r="AA10" s="5"/>
      <c r="AB10" s="5"/>
      <c r="AC10" s="5"/>
      <c r="AD10" s="1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</row>
    <row r="11" spans="1:214" s="8" customFormat="1" ht="46.5" customHeight="1">
      <c r="A11" s="69"/>
      <c r="B11" s="29" t="s">
        <v>12</v>
      </c>
      <c r="C11" s="42" t="s">
        <v>27</v>
      </c>
      <c r="D11" s="36">
        <f>N11+X11</f>
        <v>36.225</v>
      </c>
      <c r="E11" s="26"/>
      <c r="F11" s="32">
        <v>3.3</v>
      </c>
      <c r="G11" s="32"/>
      <c r="H11" s="33"/>
      <c r="I11" s="34">
        <v>2</v>
      </c>
      <c r="J11" s="33">
        <f>(10)-I11</f>
        <v>8</v>
      </c>
      <c r="K11" s="34">
        <v>1.45</v>
      </c>
      <c r="L11" s="33">
        <f>(10)-K11</f>
        <v>8.55</v>
      </c>
      <c r="M11" s="37"/>
      <c r="N11" s="48">
        <f>IF(F11&gt;0,(F11+G11+J11+L11-M11),0)</f>
        <v>19.85</v>
      </c>
      <c r="O11" s="38"/>
      <c r="P11" s="32">
        <v>3.1</v>
      </c>
      <c r="Q11" s="32">
        <v>3.55</v>
      </c>
      <c r="R11" s="59">
        <f>(P11+Q11)/2</f>
        <v>3.325</v>
      </c>
      <c r="S11" s="34">
        <v>4</v>
      </c>
      <c r="T11" s="59">
        <f>(10)-S11</f>
        <v>6</v>
      </c>
      <c r="U11" s="34">
        <v>2.95</v>
      </c>
      <c r="V11" s="59">
        <f>(10)-U11</f>
        <v>7.05</v>
      </c>
      <c r="W11" s="37"/>
      <c r="X11" s="60">
        <f>IF(P11&gt;0,(R11+T11+V11-W11),0)</f>
        <v>16.375</v>
      </c>
      <c r="Y11" s="65">
        <f>SUM((D11),(D12),(D13))</f>
        <v>108.10000000000001</v>
      </c>
      <c r="Z11" s="7"/>
      <c r="AA11" s="7"/>
      <c r="AB11" s="7"/>
      <c r="AC11" s="7"/>
      <c r="AD11" s="13"/>
      <c r="AE11" s="7"/>
      <c r="AF11" s="7"/>
      <c r="AG11" s="7"/>
      <c r="AH11" s="7"/>
      <c r="AI11" s="7"/>
      <c r="AJ11" s="7"/>
      <c r="AK11" s="14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</row>
    <row r="12" spans="1:214" s="8" customFormat="1" ht="46.5" customHeight="1">
      <c r="A12" s="69"/>
      <c r="B12" s="39" t="s">
        <v>0</v>
      </c>
      <c r="C12" s="31" t="s">
        <v>28</v>
      </c>
      <c r="D12" s="18">
        <f>N12+X12</f>
        <v>35.175</v>
      </c>
      <c r="E12" s="58"/>
      <c r="F12" s="16">
        <v>4.8</v>
      </c>
      <c r="G12" s="16">
        <v>3.55</v>
      </c>
      <c r="H12" s="33">
        <f>(F12+G12)/2</f>
        <v>4.175</v>
      </c>
      <c r="I12" s="17">
        <v>3.9</v>
      </c>
      <c r="J12" s="33">
        <f>(10)-I12</f>
        <v>6.1</v>
      </c>
      <c r="K12" s="17">
        <v>2.65</v>
      </c>
      <c r="L12" s="33">
        <f>(10)-K12</f>
        <v>7.35</v>
      </c>
      <c r="M12" s="22"/>
      <c r="N12" s="48">
        <f>IF(F12&gt;0,(H12+J12+L12-M12),0)</f>
        <v>17.625</v>
      </c>
      <c r="O12" s="27"/>
      <c r="P12" s="16">
        <v>3.7</v>
      </c>
      <c r="Q12" s="16">
        <v>2.5</v>
      </c>
      <c r="R12" s="59">
        <f>(P12+Q12)/2</f>
        <v>3.1</v>
      </c>
      <c r="S12" s="17">
        <v>2.5</v>
      </c>
      <c r="T12" s="59">
        <f>(10)-S12</f>
        <v>7.5</v>
      </c>
      <c r="U12" s="17">
        <v>3.05</v>
      </c>
      <c r="V12" s="59">
        <f>(10)-U12</f>
        <v>6.95</v>
      </c>
      <c r="W12" s="22"/>
      <c r="X12" s="60">
        <f>IF(P12&gt;0,(R12+T12+V12-W12),0)</f>
        <v>17.55</v>
      </c>
      <c r="Y12" s="66"/>
      <c r="Z12" s="7"/>
      <c r="AA12" s="7"/>
      <c r="AB12" s="7"/>
      <c r="AC12" s="7"/>
      <c r="AD12" s="13"/>
      <c r="AE12" s="7"/>
      <c r="AF12" s="7"/>
      <c r="AG12" s="7"/>
      <c r="AH12" s="7"/>
      <c r="AI12" s="7"/>
      <c r="AJ12" s="7"/>
      <c r="AK12" s="14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</row>
    <row r="13" spans="1:214" s="8" customFormat="1" ht="46.5" customHeight="1" thickBot="1">
      <c r="A13" s="70"/>
      <c r="B13" s="40" t="s">
        <v>1</v>
      </c>
      <c r="C13" s="41" t="s">
        <v>29</v>
      </c>
      <c r="D13" s="19">
        <f>N13+X13</f>
        <v>36.7</v>
      </c>
      <c r="E13" s="43"/>
      <c r="F13" s="20">
        <v>5</v>
      </c>
      <c r="G13" s="20">
        <v>4.15</v>
      </c>
      <c r="H13" s="33">
        <f>(F13+G13)/2</f>
        <v>4.575</v>
      </c>
      <c r="I13" s="21">
        <v>2.2</v>
      </c>
      <c r="J13" s="33">
        <f>(10)-I13</f>
        <v>7.8</v>
      </c>
      <c r="K13" s="21">
        <v>2.4</v>
      </c>
      <c r="L13" s="33">
        <f>(10)-K13</f>
        <v>7.6</v>
      </c>
      <c r="M13" s="23">
        <v>0.05</v>
      </c>
      <c r="N13" s="48">
        <f>IF(F13&gt;0,(H13+J13+L13-M13),0)</f>
        <v>19.925</v>
      </c>
      <c r="O13" s="44"/>
      <c r="P13" s="20">
        <v>4</v>
      </c>
      <c r="Q13" s="20">
        <v>2.95</v>
      </c>
      <c r="R13" s="59">
        <f>(P13+Q13)/2</f>
        <v>3.475</v>
      </c>
      <c r="S13" s="21">
        <v>2.8</v>
      </c>
      <c r="T13" s="59">
        <f>(10)-S13</f>
        <v>7.2</v>
      </c>
      <c r="U13" s="21">
        <v>3.85</v>
      </c>
      <c r="V13" s="59">
        <f>(10)-U13</f>
        <v>6.15</v>
      </c>
      <c r="W13" s="23">
        <v>0.05</v>
      </c>
      <c r="X13" s="60">
        <f>IF(P13&gt;0,(R13+T13+V13-W13),0)</f>
        <v>16.775000000000002</v>
      </c>
      <c r="Y13" s="67"/>
      <c r="Z13" s="7"/>
      <c r="AA13" s="7"/>
      <c r="AB13" s="7"/>
      <c r="AC13" s="7"/>
      <c r="AD13" s="13"/>
      <c r="AE13" s="7"/>
      <c r="AF13" s="7"/>
      <c r="AG13" s="7"/>
      <c r="AH13" s="7"/>
      <c r="AI13" s="7"/>
      <c r="AJ13" s="7"/>
      <c r="AK13" s="14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</row>
    <row r="14" spans="1:215" s="8" customFormat="1" ht="46.5" customHeight="1">
      <c r="A14" s="46"/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7"/>
      <c r="Z14" s="7"/>
      <c r="AA14" s="7"/>
      <c r="AB14" s="7"/>
      <c r="AC14" s="7"/>
      <c r="AD14" s="7"/>
      <c r="AE14" s="13"/>
      <c r="AF14" s="7"/>
      <c r="AG14" s="7"/>
      <c r="AH14" s="7"/>
      <c r="AI14" s="7"/>
      <c r="AJ14" s="7"/>
      <c r="AK14" s="7"/>
      <c r="AL14" s="14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</row>
    <row r="15" spans="1:215" s="8" customFormat="1" ht="46.5" customHeight="1" thickBot="1">
      <c r="A15" s="46"/>
      <c r="B15" s="92" t="s">
        <v>84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7"/>
      <c r="AA15" s="7"/>
      <c r="AB15" s="7"/>
      <c r="AC15" s="7"/>
      <c r="AD15" s="7"/>
      <c r="AE15" s="13"/>
      <c r="AF15" s="7"/>
      <c r="AG15" s="7"/>
      <c r="AH15" s="7"/>
      <c r="AI15" s="7"/>
      <c r="AJ15" s="7"/>
      <c r="AK15" s="7"/>
      <c r="AL15" s="14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</row>
    <row r="16" spans="1:214" s="4" customFormat="1" ht="26.25" customHeight="1">
      <c r="A16" s="68">
        <v>2</v>
      </c>
      <c r="B16" s="93" t="s">
        <v>18</v>
      </c>
      <c r="C16" s="95" t="s">
        <v>13</v>
      </c>
      <c r="D16" s="80" t="s">
        <v>15</v>
      </c>
      <c r="E16" s="97"/>
      <c r="F16" s="84" t="s">
        <v>101</v>
      </c>
      <c r="G16" s="84" t="s">
        <v>23</v>
      </c>
      <c r="H16" s="108" t="s">
        <v>100</v>
      </c>
      <c r="I16" s="84" t="s">
        <v>16</v>
      </c>
      <c r="J16" s="84" t="s">
        <v>20</v>
      </c>
      <c r="K16" s="84" t="s">
        <v>14</v>
      </c>
      <c r="L16" s="84" t="s">
        <v>21</v>
      </c>
      <c r="M16" s="86" t="s">
        <v>11</v>
      </c>
      <c r="N16" s="88" t="s">
        <v>22</v>
      </c>
      <c r="O16" s="90"/>
      <c r="P16" s="74" t="s">
        <v>101</v>
      </c>
      <c r="Q16" s="74" t="s">
        <v>23</v>
      </c>
      <c r="R16" s="76" t="s">
        <v>100</v>
      </c>
      <c r="S16" s="76" t="s">
        <v>16</v>
      </c>
      <c r="T16" s="74" t="s">
        <v>20</v>
      </c>
      <c r="U16" s="74" t="s">
        <v>14</v>
      </c>
      <c r="V16" s="74" t="s">
        <v>21</v>
      </c>
      <c r="W16" s="78" t="s">
        <v>11</v>
      </c>
      <c r="X16" s="80" t="s">
        <v>22</v>
      </c>
      <c r="Y16" s="82" t="s">
        <v>26</v>
      </c>
      <c r="Z16" s="3"/>
      <c r="AA16" s="3"/>
      <c r="AB16" s="3"/>
      <c r="AC16" s="3"/>
      <c r="AD16" s="1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</row>
    <row r="17" spans="1:214" s="6" customFormat="1" ht="21.75" customHeight="1" thickBot="1">
      <c r="A17" s="69"/>
      <c r="B17" s="94"/>
      <c r="C17" s="96"/>
      <c r="D17" s="81"/>
      <c r="E17" s="98"/>
      <c r="F17" s="85"/>
      <c r="G17" s="85"/>
      <c r="H17" s="109"/>
      <c r="I17" s="85"/>
      <c r="J17" s="85"/>
      <c r="K17" s="85"/>
      <c r="L17" s="85"/>
      <c r="M17" s="87"/>
      <c r="N17" s="89"/>
      <c r="O17" s="91"/>
      <c r="P17" s="75"/>
      <c r="Q17" s="75"/>
      <c r="R17" s="77"/>
      <c r="S17" s="77"/>
      <c r="T17" s="75"/>
      <c r="U17" s="75"/>
      <c r="V17" s="75"/>
      <c r="W17" s="79"/>
      <c r="X17" s="81"/>
      <c r="Y17" s="83"/>
      <c r="Z17" s="5"/>
      <c r="AA17" s="5"/>
      <c r="AB17" s="5"/>
      <c r="AC17" s="5"/>
      <c r="AD17" s="13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</row>
    <row r="18" spans="1:214" s="8" customFormat="1" ht="46.5" customHeight="1">
      <c r="A18" s="69"/>
      <c r="B18" s="29" t="s">
        <v>12</v>
      </c>
      <c r="C18" s="42" t="s">
        <v>31</v>
      </c>
      <c r="D18" s="36">
        <f>N18+X18</f>
        <v>41.275000000000006</v>
      </c>
      <c r="E18" s="26"/>
      <c r="F18" s="32">
        <v>4.5</v>
      </c>
      <c r="G18" s="32"/>
      <c r="H18" s="33"/>
      <c r="I18" s="34">
        <v>1.1</v>
      </c>
      <c r="J18" s="33">
        <f>(10)-I18</f>
        <v>8.9</v>
      </c>
      <c r="K18" s="34">
        <v>1.05</v>
      </c>
      <c r="L18" s="33">
        <f>(10)-K18</f>
        <v>8.95</v>
      </c>
      <c r="M18" s="37">
        <v>0.05</v>
      </c>
      <c r="N18" s="49">
        <f>IF(F18&gt;0,(F18+G18+J18+L18-M18),0)</f>
        <v>22.3</v>
      </c>
      <c r="O18" s="38"/>
      <c r="P18" s="32">
        <v>4.1</v>
      </c>
      <c r="Q18" s="32">
        <v>4.55</v>
      </c>
      <c r="R18" s="59">
        <f>(P18+Q18)/2</f>
        <v>4.324999999999999</v>
      </c>
      <c r="S18" s="34">
        <v>2.35</v>
      </c>
      <c r="T18" s="59">
        <f>(10)-S18</f>
        <v>7.65</v>
      </c>
      <c r="U18" s="34">
        <v>3</v>
      </c>
      <c r="V18" s="59">
        <f>(10)-U18</f>
        <v>7</v>
      </c>
      <c r="W18" s="37"/>
      <c r="X18" s="60">
        <f>IF(P18&gt;0,(R18+T18+V18-W18),0)</f>
        <v>18.975</v>
      </c>
      <c r="Y18" s="65">
        <f>SUM((D18),(D19),(D20))</f>
        <v>123.8</v>
      </c>
      <c r="Z18" s="7"/>
      <c r="AA18" s="7"/>
      <c r="AB18" s="7"/>
      <c r="AC18" s="7"/>
      <c r="AD18" s="13"/>
      <c r="AE18" s="7"/>
      <c r="AF18" s="7"/>
      <c r="AG18" s="7"/>
      <c r="AH18" s="7"/>
      <c r="AI18" s="7"/>
      <c r="AJ18" s="7"/>
      <c r="AK18" s="14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</row>
    <row r="19" spans="1:214" s="8" customFormat="1" ht="46.5" customHeight="1">
      <c r="A19" s="69"/>
      <c r="B19" s="39" t="s">
        <v>0</v>
      </c>
      <c r="C19" s="31" t="s">
        <v>32</v>
      </c>
      <c r="D19" s="18">
        <f>N19+X19</f>
        <v>43.724999999999994</v>
      </c>
      <c r="E19" s="58"/>
      <c r="F19" s="16">
        <v>5.3</v>
      </c>
      <c r="G19" s="16">
        <v>5.1</v>
      </c>
      <c r="H19" s="33">
        <f>(F19+G19)/2</f>
        <v>5.199999999999999</v>
      </c>
      <c r="I19" s="17">
        <v>1.95</v>
      </c>
      <c r="J19" s="33">
        <f>(10)-I19</f>
        <v>8.05</v>
      </c>
      <c r="K19" s="17">
        <v>2.05</v>
      </c>
      <c r="L19" s="33">
        <f>(10)-K19</f>
        <v>7.95</v>
      </c>
      <c r="M19" s="22"/>
      <c r="N19" s="48">
        <f>IF(F19&gt;0,(H19+J19+L19-M19),0)</f>
        <v>21.2</v>
      </c>
      <c r="O19" s="27"/>
      <c r="P19" s="16">
        <v>6.2</v>
      </c>
      <c r="Q19" s="16">
        <v>7.05</v>
      </c>
      <c r="R19" s="59">
        <f>(P19+Q19)/2</f>
        <v>6.625</v>
      </c>
      <c r="S19" s="17">
        <v>1.35</v>
      </c>
      <c r="T19" s="59">
        <f>(10)-S19</f>
        <v>8.65</v>
      </c>
      <c r="U19" s="17">
        <v>2.75</v>
      </c>
      <c r="V19" s="59">
        <f>(10)-U19</f>
        <v>7.25</v>
      </c>
      <c r="W19" s="22"/>
      <c r="X19" s="60">
        <f>IF(P19&gt;0,(R19+T19+V19-W19),0)</f>
        <v>22.525</v>
      </c>
      <c r="Y19" s="66"/>
      <c r="Z19" s="7"/>
      <c r="AA19" s="7"/>
      <c r="AB19" s="7"/>
      <c r="AC19" s="7"/>
      <c r="AD19" s="13"/>
      <c r="AE19" s="7"/>
      <c r="AF19" s="7"/>
      <c r="AG19" s="7"/>
      <c r="AH19" s="7"/>
      <c r="AI19" s="7"/>
      <c r="AJ19" s="7"/>
      <c r="AK19" s="14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</row>
    <row r="20" spans="1:214" s="8" customFormat="1" ht="46.5" customHeight="1" thickBot="1">
      <c r="A20" s="70"/>
      <c r="B20" s="40" t="s">
        <v>1</v>
      </c>
      <c r="C20" s="41" t="s">
        <v>33</v>
      </c>
      <c r="D20" s="19">
        <f>N20+X20</f>
        <v>38.8</v>
      </c>
      <c r="E20" s="43"/>
      <c r="F20" s="20">
        <v>4</v>
      </c>
      <c r="G20" s="20">
        <v>4.75</v>
      </c>
      <c r="H20" s="33">
        <f>(F20+G20)/2</f>
        <v>4.375</v>
      </c>
      <c r="I20" s="21">
        <v>2</v>
      </c>
      <c r="J20" s="33">
        <f>(10)-I20</f>
        <v>8</v>
      </c>
      <c r="K20" s="21">
        <v>2.15</v>
      </c>
      <c r="L20" s="33">
        <f>(10)-K20</f>
        <v>7.85</v>
      </c>
      <c r="M20" s="23">
        <v>0.05</v>
      </c>
      <c r="N20" s="48">
        <f>IF(F20&gt;0,(H20+J20+L20-M20),0)</f>
        <v>20.175</v>
      </c>
      <c r="O20" s="44"/>
      <c r="P20" s="20">
        <v>3.2</v>
      </c>
      <c r="Q20" s="20">
        <v>3.65</v>
      </c>
      <c r="R20" s="59">
        <f>(P20+Q20)/2</f>
        <v>3.425</v>
      </c>
      <c r="S20" s="21">
        <v>2.05</v>
      </c>
      <c r="T20" s="59">
        <f>(10)-S20</f>
        <v>7.95</v>
      </c>
      <c r="U20" s="21">
        <v>2.75</v>
      </c>
      <c r="V20" s="59">
        <f>(10)-U20</f>
        <v>7.25</v>
      </c>
      <c r="W20" s="23"/>
      <c r="X20" s="60">
        <f>IF(P20&gt;0,(R20+T20+V20-W20),0)</f>
        <v>18.625</v>
      </c>
      <c r="Y20" s="67"/>
      <c r="Z20" s="7"/>
      <c r="AA20" s="7"/>
      <c r="AB20" s="7"/>
      <c r="AC20" s="7"/>
      <c r="AD20" s="13"/>
      <c r="AE20" s="7"/>
      <c r="AF20" s="7"/>
      <c r="AG20" s="7"/>
      <c r="AH20" s="7"/>
      <c r="AI20" s="7"/>
      <c r="AJ20" s="7"/>
      <c r="AK20" s="14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</row>
    <row r="21" spans="1:215" s="8" customFormat="1" ht="46.5" customHeight="1">
      <c r="A21" s="46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7"/>
      <c r="Z21" s="7"/>
      <c r="AA21" s="7"/>
      <c r="AB21" s="7"/>
      <c r="AC21" s="7"/>
      <c r="AD21" s="7"/>
      <c r="AE21" s="13"/>
      <c r="AF21" s="7"/>
      <c r="AG21" s="7"/>
      <c r="AH21" s="7"/>
      <c r="AI21" s="7"/>
      <c r="AJ21" s="7"/>
      <c r="AK21" s="7"/>
      <c r="AL21" s="14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</row>
    <row r="22" spans="1:215" s="8" customFormat="1" ht="46.5" customHeight="1" thickBot="1">
      <c r="A22" s="46"/>
      <c r="B22" s="92" t="s">
        <v>85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7"/>
      <c r="AA22" s="7"/>
      <c r="AB22" s="7"/>
      <c r="AC22" s="7"/>
      <c r="AD22" s="7"/>
      <c r="AE22" s="13"/>
      <c r="AF22" s="7"/>
      <c r="AG22" s="7"/>
      <c r="AH22" s="7"/>
      <c r="AI22" s="7"/>
      <c r="AJ22" s="7"/>
      <c r="AK22" s="7"/>
      <c r="AL22" s="14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</row>
    <row r="23" spans="1:214" s="4" customFormat="1" ht="26.25" customHeight="1">
      <c r="A23" s="71">
        <v>3</v>
      </c>
      <c r="B23" s="93" t="s">
        <v>18</v>
      </c>
      <c r="C23" s="95" t="s">
        <v>13</v>
      </c>
      <c r="D23" s="80" t="s">
        <v>15</v>
      </c>
      <c r="E23" s="97"/>
      <c r="F23" s="84" t="s">
        <v>101</v>
      </c>
      <c r="G23" s="84" t="s">
        <v>23</v>
      </c>
      <c r="H23" s="108" t="s">
        <v>100</v>
      </c>
      <c r="I23" s="84" t="s">
        <v>16</v>
      </c>
      <c r="J23" s="84" t="s">
        <v>20</v>
      </c>
      <c r="K23" s="84" t="s">
        <v>14</v>
      </c>
      <c r="L23" s="84" t="s">
        <v>21</v>
      </c>
      <c r="M23" s="86" t="s">
        <v>11</v>
      </c>
      <c r="N23" s="88" t="s">
        <v>22</v>
      </c>
      <c r="O23" s="90"/>
      <c r="P23" s="74" t="s">
        <v>101</v>
      </c>
      <c r="Q23" s="74" t="s">
        <v>23</v>
      </c>
      <c r="R23" s="76" t="s">
        <v>100</v>
      </c>
      <c r="S23" s="76" t="s">
        <v>16</v>
      </c>
      <c r="T23" s="74" t="s">
        <v>20</v>
      </c>
      <c r="U23" s="74" t="s">
        <v>14</v>
      </c>
      <c r="V23" s="74" t="s">
        <v>21</v>
      </c>
      <c r="W23" s="78" t="s">
        <v>11</v>
      </c>
      <c r="X23" s="80" t="s">
        <v>22</v>
      </c>
      <c r="Y23" s="82" t="s">
        <v>26</v>
      </c>
      <c r="Z23" s="3"/>
      <c r="AA23" s="3"/>
      <c r="AB23" s="3"/>
      <c r="AC23" s="3"/>
      <c r="AD23" s="1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</row>
    <row r="24" spans="1:214" s="6" customFormat="1" ht="21.75" customHeight="1" thickBot="1">
      <c r="A24" s="72"/>
      <c r="B24" s="94"/>
      <c r="C24" s="96"/>
      <c r="D24" s="81"/>
      <c r="E24" s="98"/>
      <c r="F24" s="85"/>
      <c r="G24" s="85"/>
      <c r="H24" s="109"/>
      <c r="I24" s="85"/>
      <c r="J24" s="85"/>
      <c r="K24" s="85"/>
      <c r="L24" s="85"/>
      <c r="M24" s="87"/>
      <c r="N24" s="89"/>
      <c r="O24" s="91"/>
      <c r="P24" s="75"/>
      <c r="Q24" s="75"/>
      <c r="R24" s="77"/>
      <c r="S24" s="77"/>
      <c r="T24" s="75"/>
      <c r="U24" s="75"/>
      <c r="V24" s="75"/>
      <c r="W24" s="79"/>
      <c r="X24" s="81"/>
      <c r="Y24" s="83"/>
      <c r="Z24" s="5"/>
      <c r="AA24" s="5"/>
      <c r="AB24" s="5"/>
      <c r="AC24" s="5"/>
      <c r="AD24" s="13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</row>
    <row r="25" spans="1:214" s="8" customFormat="1" ht="46.5" customHeight="1" thickBot="1">
      <c r="A25" s="72"/>
      <c r="B25" s="29" t="s">
        <v>12</v>
      </c>
      <c r="C25" s="42" t="s">
        <v>99</v>
      </c>
      <c r="D25" s="36">
        <f>N25+X25</f>
        <v>37.875</v>
      </c>
      <c r="E25" s="26"/>
      <c r="F25" s="32">
        <v>4</v>
      </c>
      <c r="G25" s="32"/>
      <c r="H25" s="33"/>
      <c r="I25" s="34">
        <v>1.2</v>
      </c>
      <c r="J25" s="33">
        <f>(10)-I25</f>
        <v>8.8</v>
      </c>
      <c r="K25" s="34">
        <v>0.9</v>
      </c>
      <c r="L25" s="33">
        <f>(10)-K25</f>
        <v>9.1</v>
      </c>
      <c r="M25" s="37"/>
      <c r="N25" s="49">
        <f>IF(F25&gt;0,(F25+G25+J25+L25-M25),0)</f>
        <v>21.9</v>
      </c>
      <c r="O25" s="38"/>
      <c r="P25" s="32">
        <v>2.3</v>
      </c>
      <c r="Q25" s="32">
        <v>3.95</v>
      </c>
      <c r="R25" s="59">
        <f>(P25+Q25)/2</f>
        <v>3.125</v>
      </c>
      <c r="S25" s="34">
        <v>3.5</v>
      </c>
      <c r="T25" s="59">
        <f>(10)-S25</f>
        <v>6.5</v>
      </c>
      <c r="U25" s="34">
        <v>3.6</v>
      </c>
      <c r="V25" s="59">
        <f>(10)-U25</f>
        <v>6.4</v>
      </c>
      <c r="W25" s="37">
        <v>0.05</v>
      </c>
      <c r="X25" s="60">
        <f>IF(P25&gt;0,(R25+T25+V25-W25),0)</f>
        <v>15.974999999999998</v>
      </c>
      <c r="Y25" s="65">
        <f>SUM((D25),(D26),(D27))</f>
        <v>117.8</v>
      </c>
      <c r="Z25" s="7"/>
      <c r="AA25" s="7"/>
      <c r="AB25" s="7"/>
      <c r="AC25" s="7"/>
      <c r="AD25" s="13"/>
      <c r="AE25" s="7"/>
      <c r="AF25" s="7"/>
      <c r="AG25" s="7"/>
      <c r="AH25" s="7"/>
      <c r="AI25" s="7"/>
      <c r="AJ25" s="7"/>
      <c r="AK25" s="14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</row>
    <row r="26" spans="1:214" s="8" customFormat="1" ht="46.5" customHeight="1">
      <c r="A26" s="72"/>
      <c r="B26" s="39" t="s">
        <v>0</v>
      </c>
      <c r="C26" s="31" t="s">
        <v>35</v>
      </c>
      <c r="D26" s="18">
        <f>N26+X26</f>
        <v>39.075</v>
      </c>
      <c r="E26" s="28"/>
      <c r="F26" s="16">
        <v>4.6</v>
      </c>
      <c r="G26" s="16">
        <v>5.25</v>
      </c>
      <c r="H26" s="33">
        <f>(F26+G26)/2</f>
        <v>4.925</v>
      </c>
      <c r="I26" s="17">
        <v>3.1</v>
      </c>
      <c r="J26" s="33">
        <f>(10)-I26</f>
        <v>6.9</v>
      </c>
      <c r="K26" s="17">
        <v>2.5</v>
      </c>
      <c r="L26" s="33">
        <f>(10)-K26</f>
        <v>7.5</v>
      </c>
      <c r="M26" s="22"/>
      <c r="N26" s="48">
        <f>IF(F26&gt;0,(H26+J26+L26-M26),0)</f>
        <v>19.325</v>
      </c>
      <c r="O26" s="27"/>
      <c r="P26" s="16">
        <v>4.7</v>
      </c>
      <c r="Q26" s="16">
        <v>4.5</v>
      </c>
      <c r="R26" s="59">
        <f>(P26+Q26)/2</f>
        <v>4.6</v>
      </c>
      <c r="S26" s="17">
        <v>1.9</v>
      </c>
      <c r="T26" s="59">
        <f>(10)-S26</f>
        <v>8.1</v>
      </c>
      <c r="U26" s="17">
        <v>2.95</v>
      </c>
      <c r="V26" s="59">
        <f>(10)-U26</f>
        <v>7.05</v>
      </c>
      <c r="W26" s="22"/>
      <c r="X26" s="60">
        <f>IF(P26&gt;0,(R26+T26+V26-W26),0)</f>
        <v>19.75</v>
      </c>
      <c r="Y26" s="66"/>
      <c r="Z26" s="7"/>
      <c r="AA26" s="7"/>
      <c r="AB26" s="7"/>
      <c r="AC26" s="7"/>
      <c r="AD26" s="13"/>
      <c r="AE26" s="7"/>
      <c r="AF26" s="7"/>
      <c r="AG26" s="7"/>
      <c r="AH26" s="7"/>
      <c r="AI26" s="7"/>
      <c r="AJ26" s="7"/>
      <c r="AK26" s="14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</row>
    <row r="27" spans="1:214" s="8" customFormat="1" ht="46.5" customHeight="1" thickBot="1">
      <c r="A27" s="73"/>
      <c r="B27" s="40" t="s">
        <v>1</v>
      </c>
      <c r="C27" s="41" t="s">
        <v>36</v>
      </c>
      <c r="D27" s="19">
        <f>N27+X27</f>
        <v>40.849999999999994</v>
      </c>
      <c r="E27" s="43"/>
      <c r="F27" s="20">
        <v>6.1</v>
      </c>
      <c r="G27" s="20">
        <v>4.6</v>
      </c>
      <c r="H27" s="33">
        <f>(F27+G27)/2</f>
        <v>5.35</v>
      </c>
      <c r="I27" s="21">
        <v>1.9</v>
      </c>
      <c r="J27" s="33">
        <f>(10)-I27</f>
        <v>8.1</v>
      </c>
      <c r="K27" s="21">
        <v>2.8</v>
      </c>
      <c r="L27" s="33">
        <f>(10)-K27</f>
        <v>7.2</v>
      </c>
      <c r="M27" s="23">
        <v>0.1</v>
      </c>
      <c r="N27" s="48">
        <f>IF(F27&gt;0,(H27+J27+L27-M27),0)</f>
        <v>20.549999999999997</v>
      </c>
      <c r="O27" s="44"/>
      <c r="P27" s="20">
        <v>6.4</v>
      </c>
      <c r="Q27" s="20">
        <v>5.9</v>
      </c>
      <c r="R27" s="59">
        <f>(P27+Q27)/2</f>
        <v>6.15</v>
      </c>
      <c r="S27" s="21">
        <v>2.6</v>
      </c>
      <c r="T27" s="59">
        <f>(10)-S27</f>
        <v>7.4</v>
      </c>
      <c r="U27" s="21">
        <v>3.25</v>
      </c>
      <c r="V27" s="59">
        <f>(10)-U27</f>
        <v>6.75</v>
      </c>
      <c r="W27" s="23"/>
      <c r="X27" s="60">
        <f>IF(P27&gt;0,(R27+T27+V27-W27),0)</f>
        <v>20.3</v>
      </c>
      <c r="Y27" s="67"/>
      <c r="Z27" s="7"/>
      <c r="AA27" s="7"/>
      <c r="AB27" s="7"/>
      <c r="AC27" s="7"/>
      <c r="AD27" s="13"/>
      <c r="AE27" s="7"/>
      <c r="AF27" s="7"/>
      <c r="AG27" s="7"/>
      <c r="AH27" s="7"/>
      <c r="AI27" s="7"/>
      <c r="AJ27" s="7"/>
      <c r="AK27" s="14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</row>
    <row r="28" spans="1:215" s="8" customFormat="1" ht="46.5" customHeight="1">
      <c r="A28" s="46"/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7"/>
      <c r="Z28" s="7"/>
      <c r="AA28" s="7"/>
      <c r="AB28" s="7"/>
      <c r="AC28" s="7"/>
      <c r="AD28" s="7"/>
      <c r="AE28" s="13"/>
      <c r="AF28" s="7"/>
      <c r="AG28" s="7"/>
      <c r="AH28" s="7"/>
      <c r="AI28" s="7"/>
      <c r="AJ28" s="7"/>
      <c r="AK28" s="7"/>
      <c r="AL28" s="14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</row>
    <row r="29" spans="2:25" ht="47.25" customHeight="1" thickBot="1">
      <c r="B29" s="92" t="s">
        <v>86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14" s="4" customFormat="1" ht="26.25" customHeight="1">
      <c r="A30" s="68">
        <v>4</v>
      </c>
      <c r="B30" s="93" t="s">
        <v>18</v>
      </c>
      <c r="C30" s="95" t="s">
        <v>13</v>
      </c>
      <c r="D30" s="80" t="s">
        <v>15</v>
      </c>
      <c r="E30" s="97"/>
      <c r="F30" s="84" t="s">
        <v>101</v>
      </c>
      <c r="G30" s="84" t="s">
        <v>23</v>
      </c>
      <c r="H30" s="108" t="s">
        <v>100</v>
      </c>
      <c r="I30" s="84" t="s">
        <v>16</v>
      </c>
      <c r="J30" s="84" t="s">
        <v>20</v>
      </c>
      <c r="K30" s="84" t="s">
        <v>14</v>
      </c>
      <c r="L30" s="84" t="s">
        <v>21</v>
      </c>
      <c r="M30" s="86" t="s">
        <v>11</v>
      </c>
      <c r="N30" s="88" t="s">
        <v>22</v>
      </c>
      <c r="O30" s="90"/>
      <c r="P30" s="74" t="s">
        <v>101</v>
      </c>
      <c r="Q30" s="74" t="s">
        <v>23</v>
      </c>
      <c r="R30" s="76" t="s">
        <v>100</v>
      </c>
      <c r="S30" s="76" t="s">
        <v>16</v>
      </c>
      <c r="T30" s="74" t="s">
        <v>20</v>
      </c>
      <c r="U30" s="74" t="s">
        <v>14</v>
      </c>
      <c r="V30" s="74" t="s">
        <v>21</v>
      </c>
      <c r="W30" s="78" t="s">
        <v>11</v>
      </c>
      <c r="X30" s="80" t="s">
        <v>22</v>
      </c>
      <c r="Y30" s="82" t="s">
        <v>26</v>
      </c>
      <c r="Z30" s="3"/>
      <c r="AA30" s="3"/>
      <c r="AB30" s="3"/>
      <c r="AC30" s="3"/>
      <c r="AD30" s="1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</row>
    <row r="31" spans="1:214" s="6" customFormat="1" ht="21.75" customHeight="1" thickBot="1">
      <c r="A31" s="69"/>
      <c r="B31" s="94"/>
      <c r="C31" s="96"/>
      <c r="D31" s="81"/>
      <c r="E31" s="98"/>
      <c r="F31" s="85"/>
      <c r="G31" s="85"/>
      <c r="H31" s="109"/>
      <c r="I31" s="85"/>
      <c r="J31" s="85"/>
      <c r="K31" s="85"/>
      <c r="L31" s="85"/>
      <c r="M31" s="87"/>
      <c r="N31" s="89"/>
      <c r="O31" s="91"/>
      <c r="P31" s="75"/>
      <c r="Q31" s="75"/>
      <c r="R31" s="77"/>
      <c r="S31" s="77"/>
      <c r="T31" s="75"/>
      <c r="U31" s="75"/>
      <c r="V31" s="75"/>
      <c r="W31" s="79"/>
      <c r="X31" s="81"/>
      <c r="Y31" s="83"/>
      <c r="Z31" s="5"/>
      <c r="AA31" s="5"/>
      <c r="AB31" s="5"/>
      <c r="AC31" s="5"/>
      <c r="AD31" s="13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</row>
    <row r="32" spans="1:214" s="8" customFormat="1" ht="46.5" customHeight="1">
      <c r="A32" s="69"/>
      <c r="B32" s="29" t="s">
        <v>12</v>
      </c>
      <c r="C32" s="42" t="s">
        <v>38</v>
      </c>
      <c r="D32" s="36">
        <f>N32+X32</f>
        <v>42.675</v>
      </c>
      <c r="E32" s="26"/>
      <c r="F32" s="32">
        <v>5</v>
      </c>
      <c r="G32" s="32"/>
      <c r="H32" s="33"/>
      <c r="I32" s="34">
        <v>0.7</v>
      </c>
      <c r="J32" s="33">
        <f>(10)-I32</f>
        <v>9.3</v>
      </c>
      <c r="K32" s="34">
        <v>0.95</v>
      </c>
      <c r="L32" s="33">
        <f>(10)-K32</f>
        <v>9.05</v>
      </c>
      <c r="M32" s="37"/>
      <c r="N32" s="49">
        <f>IF(F32&gt;0,(F32+G32+J32+L32-M32),0)</f>
        <v>23.35</v>
      </c>
      <c r="O32" s="38"/>
      <c r="P32" s="32">
        <v>3.9</v>
      </c>
      <c r="Q32" s="32">
        <v>4.85</v>
      </c>
      <c r="R32" s="59">
        <f>(P32+Q32)/2</f>
        <v>4.375</v>
      </c>
      <c r="S32" s="34">
        <v>2.05</v>
      </c>
      <c r="T32" s="59">
        <f>(10)-S32</f>
        <v>7.95</v>
      </c>
      <c r="U32" s="34">
        <v>3</v>
      </c>
      <c r="V32" s="59">
        <f>(10)-U32</f>
        <v>7</v>
      </c>
      <c r="W32" s="37"/>
      <c r="X32" s="60">
        <f>IF(P32&gt;0,(R32+T32+V32-W32),0)</f>
        <v>19.325</v>
      </c>
      <c r="Y32" s="65">
        <f>SUM((D32),(D33),(D34))</f>
        <v>124.10000000000001</v>
      </c>
      <c r="Z32" s="7"/>
      <c r="AA32" s="7"/>
      <c r="AB32" s="7"/>
      <c r="AC32" s="7"/>
      <c r="AD32" s="13"/>
      <c r="AE32" s="7"/>
      <c r="AF32" s="7"/>
      <c r="AG32" s="7"/>
      <c r="AH32" s="7"/>
      <c r="AI32" s="7"/>
      <c r="AJ32" s="7"/>
      <c r="AK32" s="14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</row>
    <row r="33" spans="1:214" s="8" customFormat="1" ht="46.5" customHeight="1">
      <c r="A33" s="69"/>
      <c r="B33" s="39" t="s">
        <v>0</v>
      </c>
      <c r="C33" s="31" t="s">
        <v>39</v>
      </c>
      <c r="D33" s="18">
        <f>N33+X33</f>
        <v>41.1</v>
      </c>
      <c r="E33" s="62" t="s">
        <v>102</v>
      </c>
      <c r="F33" s="16">
        <v>5.8</v>
      </c>
      <c r="G33" s="16">
        <v>6.1</v>
      </c>
      <c r="H33" s="33">
        <f>(F33+G33)/2</f>
        <v>5.949999999999999</v>
      </c>
      <c r="I33" s="17">
        <v>2.45</v>
      </c>
      <c r="J33" s="33">
        <f>(10)-I33</f>
        <v>7.55</v>
      </c>
      <c r="K33" s="17">
        <v>3.2</v>
      </c>
      <c r="L33" s="33">
        <f>(10)-K33</f>
        <v>6.8</v>
      </c>
      <c r="M33" s="22"/>
      <c r="N33" s="48">
        <f>IF(F33&gt;0,(H33+J33+L33-M33),0)</f>
        <v>20.3</v>
      </c>
      <c r="O33" s="27"/>
      <c r="P33" s="16">
        <v>4.7</v>
      </c>
      <c r="Q33" s="16">
        <v>6.1</v>
      </c>
      <c r="R33" s="59">
        <f>(P33+Q33)/2</f>
        <v>5.4</v>
      </c>
      <c r="S33" s="17">
        <v>1.8</v>
      </c>
      <c r="T33" s="59">
        <f>(10)-S33</f>
        <v>8.2</v>
      </c>
      <c r="U33" s="17">
        <v>2.75</v>
      </c>
      <c r="V33" s="59">
        <f>(10)-U33</f>
        <v>7.25</v>
      </c>
      <c r="W33" s="22">
        <v>0.05</v>
      </c>
      <c r="X33" s="60">
        <f>IF(P33&gt;0,(R33+T33+V33-W33),0)</f>
        <v>20.8</v>
      </c>
      <c r="Y33" s="66"/>
      <c r="Z33" s="7"/>
      <c r="AA33" s="7"/>
      <c r="AB33" s="7"/>
      <c r="AC33" s="7"/>
      <c r="AD33" s="13"/>
      <c r="AE33" s="7"/>
      <c r="AF33" s="7"/>
      <c r="AG33" s="7"/>
      <c r="AH33" s="7"/>
      <c r="AI33" s="7"/>
      <c r="AJ33" s="7"/>
      <c r="AK33" s="14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</row>
    <row r="34" spans="1:214" s="8" customFormat="1" ht="46.5" customHeight="1" thickBot="1">
      <c r="A34" s="70"/>
      <c r="B34" s="40" t="s">
        <v>1</v>
      </c>
      <c r="C34" s="41" t="s">
        <v>40</v>
      </c>
      <c r="D34" s="19">
        <f>N34+X34</f>
        <v>40.325</v>
      </c>
      <c r="E34" s="43"/>
      <c r="F34" s="20">
        <v>4.8</v>
      </c>
      <c r="G34" s="20">
        <v>5.05</v>
      </c>
      <c r="H34" s="33">
        <f>(F34+G34)/2</f>
        <v>4.925</v>
      </c>
      <c r="I34" s="21">
        <v>1.8</v>
      </c>
      <c r="J34" s="33">
        <f>(10)-I34</f>
        <v>8.2</v>
      </c>
      <c r="K34" s="21">
        <v>2.3</v>
      </c>
      <c r="L34" s="33">
        <f>(10)-K34</f>
        <v>7.7</v>
      </c>
      <c r="M34" s="23"/>
      <c r="N34" s="48">
        <f>IF(F34&gt;0,(H34+J34+L34-M34),0)</f>
        <v>20.825</v>
      </c>
      <c r="O34" s="44"/>
      <c r="P34" s="20">
        <v>5.1</v>
      </c>
      <c r="Q34" s="20">
        <v>5.4</v>
      </c>
      <c r="R34" s="59">
        <f>(P34+Q34)/2</f>
        <v>5.25</v>
      </c>
      <c r="S34" s="21">
        <v>2.5</v>
      </c>
      <c r="T34" s="59">
        <f>(10)-S34</f>
        <v>7.5</v>
      </c>
      <c r="U34" s="21">
        <v>3.2</v>
      </c>
      <c r="V34" s="59">
        <f>(10)-U34</f>
        <v>6.8</v>
      </c>
      <c r="W34" s="23">
        <v>0.05</v>
      </c>
      <c r="X34" s="60">
        <f>IF(P34&gt;0,(R34+T34+V34-W34),0)</f>
        <v>19.5</v>
      </c>
      <c r="Y34" s="67"/>
      <c r="Z34" s="7"/>
      <c r="AA34" s="7"/>
      <c r="AB34" s="7"/>
      <c r="AC34" s="7"/>
      <c r="AD34" s="13"/>
      <c r="AE34" s="7"/>
      <c r="AF34" s="7"/>
      <c r="AG34" s="7"/>
      <c r="AH34" s="7"/>
      <c r="AI34" s="7"/>
      <c r="AJ34" s="7"/>
      <c r="AK34" s="14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</row>
    <row r="35" spans="1:215" s="8" customFormat="1" ht="46.5" customHeight="1">
      <c r="A35" s="46"/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7"/>
      <c r="AA35" s="7"/>
      <c r="AB35" s="7"/>
      <c r="AC35" s="7"/>
      <c r="AD35" s="7"/>
      <c r="AE35" s="13"/>
      <c r="AF35" s="7"/>
      <c r="AG35" s="7"/>
      <c r="AH35" s="7"/>
      <c r="AI35" s="7"/>
      <c r="AJ35" s="7"/>
      <c r="AK35" s="7"/>
      <c r="AL35" s="14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</row>
    <row r="36" spans="1:215" s="8" customFormat="1" ht="46.5" customHeight="1" thickBot="1">
      <c r="A36" s="46"/>
      <c r="B36" s="92" t="s">
        <v>87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7"/>
      <c r="AA36" s="7"/>
      <c r="AB36" s="7"/>
      <c r="AC36" s="7"/>
      <c r="AD36" s="7"/>
      <c r="AE36" s="13"/>
      <c r="AF36" s="7"/>
      <c r="AG36" s="7"/>
      <c r="AH36" s="7"/>
      <c r="AI36" s="7"/>
      <c r="AJ36" s="7"/>
      <c r="AK36" s="7"/>
      <c r="AL36" s="14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</row>
    <row r="37" spans="1:214" s="4" customFormat="1" ht="26.25" customHeight="1">
      <c r="A37" s="71">
        <v>5</v>
      </c>
      <c r="B37" s="93" t="s">
        <v>18</v>
      </c>
      <c r="C37" s="95" t="s">
        <v>13</v>
      </c>
      <c r="D37" s="80" t="s">
        <v>15</v>
      </c>
      <c r="E37" s="97"/>
      <c r="F37" s="84" t="s">
        <v>101</v>
      </c>
      <c r="G37" s="84" t="s">
        <v>23</v>
      </c>
      <c r="H37" s="108" t="s">
        <v>100</v>
      </c>
      <c r="I37" s="84" t="s">
        <v>16</v>
      </c>
      <c r="J37" s="84" t="s">
        <v>20</v>
      </c>
      <c r="K37" s="84" t="s">
        <v>14</v>
      </c>
      <c r="L37" s="84" t="s">
        <v>21</v>
      </c>
      <c r="M37" s="86" t="s">
        <v>11</v>
      </c>
      <c r="N37" s="88" t="s">
        <v>22</v>
      </c>
      <c r="O37" s="90"/>
      <c r="P37" s="74" t="s">
        <v>101</v>
      </c>
      <c r="Q37" s="74" t="s">
        <v>23</v>
      </c>
      <c r="R37" s="76" t="s">
        <v>100</v>
      </c>
      <c r="S37" s="76" t="s">
        <v>16</v>
      </c>
      <c r="T37" s="74" t="s">
        <v>20</v>
      </c>
      <c r="U37" s="74" t="s">
        <v>14</v>
      </c>
      <c r="V37" s="74" t="s">
        <v>21</v>
      </c>
      <c r="W37" s="78" t="s">
        <v>11</v>
      </c>
      <c r="X37" s="80" t="s">
        <v>22</v>
      </c>
      <c r="Y37" s="82" t="s">
        <v>26</v>
      </c>
      <c r="Z37" s="3"/>
      <c r="AA37" s="3"/>
      <c r="AB37" s="3"/>
      <c r="AC37" s="3"/>
      <c r="AD37" s="1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</row>
    <row r="38" spans="1:214" s="6" customFormat="1" ht="21.75" customHeight="1" thickBot="1">
      <c r="A38" s="72"/>
      <c r="B38" s="94"/>
      <c r="C38" s="96"/>
      <c r="D38" s="81"/>
      <c r="E38" s="98"/>
      <c r="F38" s="85"/>
      <c r="G38" s="85"/>
      <c r="H38" s="109"/>
      <c r="I38" s="85"/>
      <c r="J38" s="85"/>
      <c r="K38" s="85"/>
      <c r="L38" s="85"/>
      <c r="M38" s="87"/>
      <c r="N38" s="89"/>
      <c r="O38" s="91"/>
      <c r="P38" s="75"/>
      <c r="Q38" s="75"/>
      <c r="R38" s="77"/>
      <c r="S38" s="77"/>
      <c r="T38" s="75"/>
      <c r="U38" s="75"/>
      <c r="V38" s="75"/>
      <c r="W38" s="79"/>
      <c r="X38" s="81"/>
      <c r="Y38" s="83"/>
      <c r="Z38" s="5"/>
      <c r="AA38" s="5"/>
      <c r="AB38" s="5"/>
      <c r="AC38" s="5"/>
      <c r="AD38" s="13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</row>
    <row r="39" spans="1:214" s="8" customFormat="1" ht="46.5" customHeight="1">
      <c r="A39" s="72"/>
      <c r="B39" s="29" t="s">
        <v>12</v>
      </c>
      <c r="C39" s="42" t="s">
        <v>42</v>
      </c>
      <c r="D39" s="36">
        <f>N39+X39</f>
        <v>37.599999999999994</v>
      </c>
      <c r="E39" s="26"/>
      <c r="F39" s="32">
        <v>4.2</v>
      </c>
      <c r="G39" s="32"/>
      <c r="H39" s="33"/>
      <c r="I39" s="34">
        <v>1.5</v>
      </c>
      <c r="J39" s="33">
        <f>(10)-I39</f>
        <v>8.5</v>
      </c>
      <c r="K39" s="34">
        <v>1.05</v>
      </c>
      <c r="L39" s="33">
        <f>(10)-K39</f>
        <v>8.95</v>
      </c>
      <c r="M39" s="37"/>
      <c r="N39" s="49">
        <f>IF(F39&gt;0,(F39+G39+J39+L39-M39),0)</f>
        <v>21.65</v>
      </c>
      <c r="O39" s="38"/>
      <c r="P39" s="32">
        <v>2.6</v>
      </c>
      <c r="Q39" s="32">
        <v>3.6</v>
      </c>
      <c r="R39" s="59">
        <f>(P39+Q39)/2</f>
        <v>3.1</v>
      </c>
      <c r="S39" s="34">
        <v>2.85</v>
      </c>
      <c r="T39" s="59">
        <f>(10)-S39</f>
        <v>7.15</v>
      </c>
      <c r="U39" s="34">
        <v>4.1</v>
      </c>
      <c r="V39" s="59">
        <f>(10)-U39</f>
        <v>5.9</v>
      </c>
      <c r="W39" s="37">
        <v>0.2</v>
      </c>
      <c r="X39" s="60">
        <f>IF(P39&gt;0,(R39+T39+V39-W39),0)</f>
        <v>15.95</v>
      </c>
      <c r="Y39" s="65">
        <f>SUM((D39),(D40),(D41))</f>
        <v>125.25</v>
      </c>
      <c r="Z39" s="7"/>
      <c r="AA39" s="7"/>
      <c r="AB39" s="7"/>
      <c r="AC39" s="7"/>
      <c r="AD39" s="13"/>
      <c r="AE39" s="7"/>
      <c r="AF39" s="7"/>
      <c r="AG39" s="7"/>
      <c r="AH39" s="7"/>
      <c r="AI39" s="7"/>
      <c r="AJ39" s="7"/>
      <c r="AK39" s="14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</row>
    <row r="40" spans="1:214" s="8" customFormat="1" ht="46.5" customHeight="1">
      <c r="A40" s="72"/>
      <c r="B40" s="39" t="s">
        <v>0</v>
      </c>
      <c r="C40" s="31" t="s">
        <v>43</v>
      </c>
      <c r="D40" s="18">
        <f>N40+X40</f>
        <v>44.375</v>
      </c>
      <c r="E40" s="35"/>
      <c r="F40" s="16">
        <v>5.7</v>
      </c>
      <c r="G40" s="16">
        <v>6.1</v>
      </c>
      <c r="H40" s="33">
        <f>(F40+G40)/2</f>
        <v>5.9</v>
      </c>
      <c r="I40" s="17">
        <v>2.45</v>
      </c>
      <c r="J40" s="33">
        <f>(10)-I40</f>
        <v>7.55</v>
      </c>
      <c r="K40" s="17">
        <v>1.95</v>
      </c>
      <c r="L40" s="33">
        <f>(10)-K40</f>
        <v>8.05</v>
      </c>
      <c r="M40" s="22">
        <v>0.2</v>
      </c>
      <c r="N40" s="48">
        <f>IF(F40&gt;0,(H40+J40+L40-M40),0)</f>
        <v>21.3</v>
      </c>
      <c r="O40" s="27"/>
      <c r="P40" s="16">
        <v>5.7</v>
      </c>
      <c r="Q40" s="16">
        <v>7.15</v>
      </c>
      <c r="R40" s="59">
        <f>(P40+Q40)/2</f>
        <v>6.425000000000001</v>
      </c>
      <c r="S40" s="17">
        <v>1.2</v>
      </c>
      <c r="T40" s="59">
        <f>(10)-S40</f>
        <v>8.8</v>
      </c>
      <c r="U40" s="17">
        <v>2.1</v>
      </c>
      <c r="V40" s="59">
        <f>(10)-U40</f>
        <v>7.9</v>
      </c>
      <c r="W40" s="22">
        <v>0.05</v>
      </c>
      <c r="X40" s="60">
        <f>IF(P40&gt;0,(R40+T40+V40-W40),0)</f>
        <v>23.075</v>
      </c>
      <c r="Y40" s="66"/>
      <c r="Z40" s="7"/>
      <c r="AA40" s="7"/>
      <c r="AB40" s="7"/>
      <c r="AC40" s="7"/>
      <c r="AD40" s="13"/>
      <c r="AE40" s="7"/>
      <c r="AF40" s="7"/>
      <c r="AG40" s="7"/>
      <c r="AH40" s="7"/>
      <c r="AI40" s="7"/>
      <c r="AJ40" s="7"/>
      <c r="AK40" s="14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</row>
    <row r="41" spans="1:214" s="8" customFormat="1" ht="46.5" customHeight="1" thickBot="1">
      <c r="A41" s="73"/>
      <c r="B41" s="40" t="s">
        <v>1</v>
      </c>
      <c r="C41" s="41" t="s">
        <v>44</v>
      </c>
      <c r="D41" s="19">
        <f>N41+X41</f>
        <v>43.275</v>
      </c>
      <c r="E41" s="43"/>
      <c r="F41" s="20">
        <v>5.8</v>
      </c>
      <c r="G41" s="20">
        <v>5.95</v>
      </c>
      <c r="H41" s="33">
        <f>(F41+G41)/2</f>
        <v>5.875</v>
      </c>
      <c r="I41" s="21">
        <v>1.55</v>
      </c>
      <c r="J41" s="33">
        <f>(10)-I41</f>
        <v>8.45</v>
      </c>
      <c r="K41" s="21">
        <v>1.8</v>
      </c>
      <c r="L41" s="33">
        <f>(10)-K41</f>
        <v>8.2</v>
      </c>
      <c r="M41" s="23">
        <v>0.05</v>
      </c>
      <c r="N41" s="48">
        <f>IF(F41&gt;0,(H41+J41+L41-M41),0)</f>
        <v>22.474999999999998</v>
      </c>
      <c r="O41" s="44"/>
      <c r="P41" s="20">
        <v>6</v>
      </c>
      <c r="Q41" s="20">
        <v>5.1</v>
      </c>
      <c r="R41" s="59">
        <f>(P41+Q41)/2</f>
        <v>5.55</v>
      </c>
      <c r="S41" s="21">
        <v>2.55</v>
      </c>
      <c r="T41" s="59">
        <f>(10)-S41</f>
        <v>7.45</v>
      </c>
      <c r="U41" s="21">
        <v>2.2</v>
      </c>
      <c r="V41" s="59">
        <f>(10)-U41</f>
        <v>7.8</v>
      </c>
      <c r="W41" s="23"/>
      <c r="X41" s="60">
        <f>IF(P41&gt;0,(R41+T41+V41-W41),0)</f>
        <v>20.8</v>
      </c>
      <c r="Y41" s="67"/>
      <c r="Z41" s="7"/>
      <c r="AA41" s="7"/>
      <c r="AB41" s="7"/>
      <c r="AC41" s="7"/>
      <c r="AD41" s="13"/>
      <c r="AE41" s="7"/>
      <c r="AF41" s="7"/>
      <c r="AG41" s="7"/>
      <c r="AH41" s="7"/>
      <c r="AI41" s="7"/>
      <c r="AJ41" s="7"/>
      <c r="AK41" s="14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</row>
    <row r="42" spans="1:215" s="8" customFormat="1" ht="46.5" customHeight="1">
      <c r="A42" s="46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7"/>
      <c r="Z42" s="7"/>
      <c r="AA42" s="7"/>
      <c r="AB42" s="7"/>
      <c r="AC42" s="7"/>
      <c r="AD42" s="7"/>
      <c r="AE42" s="13"/>
      <c r="AF42" s="7"/>
      <c r="AG42" s="7"/>
      <c r="AH42" s="7"/>
      <c r="AI42" s="7"/>
      <c r="AJ42" s="7"/>
      <c r="AK42" s="7"/>
      <c r="AL42" s="1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</row>
    <row r="43" spans="1:215" s="8" customFormat="1" ht="46.5" customHeight="1" thickBot="1">
      <c r="A43" s="46"/>
      <c r="B43" s="92" t="s">
        <v>88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7"/>
      <c r="AA43" s="7"/>
      <c r="AB43" s="7"/>
      <c r="AC43" s="7"/>
      <c r="AD43" s="7"/>
      <c r="AE43" s="13"/>
      <c r="AF43" s="7"/>
      <c r="AG43" s="7"/>
      <c r="AH43" s="7"/>
      <c r="AI43" s="7"/>
      <c r="AJ43" s="7"/>
      <c r="AK43" s="7"/>
      <c r="AL43" s="14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</row>
    <row r="44" spans="1:214" s="4" customFormat="1" ht="26.25" customHeight="1">
      <c r="A44" s="68">
        <v>6</v>
      </c>
      <c r="B44" s="93" t="s">
        <v>18</v>
      </c>
      <c r="C44" s="95" t="s">
        <v>13</v>
      </c>
      <c r="D44" s="80" t="s">
        <v>15</v>
      </c>
      <c r="E44" s="97"/>
      <c r="F44" s="84" t="s">
        <v>101</v>
      </c>
      <c r="G44" s="84" t="s">
        <v>23</v>
      </c>
      <c r="H44" s="108" t="s">
        <v>100</v>
      </c>
      <c r="I44" s="84" t="s">
        <v>16</v>
      </c>
      <c r="J44" s="84" t="s">
        <v>20</v>
      </c>
      <c r="K44" s="84" t="s">
        <v>14</v>
      </c>
      <c r="L44" s="84" t="s">
        <v>21</v>
      </c>
      <c r="M44" s="86" t="s">
        <v>11</v>
      </c>
      <c r="N44" s="88" t="s">
        <v>22</v>
      </c>
      <c r="O44" s="90"/>
      <c r="P44" s="74" t="s">
        <v>101</v>
      </c>
      <c r="Q44" s="74" t="s">
        <v>23</v>
      </c>
      <c r="R44" s="76" t="s">
        <v>100</v>
      </c>
      <c r="S44" s="76" t="s">
        <v>16</v>
      </c>
      <c r="T44" s="74" t="s">
        <v>20</v>
      </c>
      <c r="U44" s="74" t="s">
        <v>14</v>
      </c>
      <c r="V44" s="74" t="s">
        <v>21</v>
      </c>
      <c r="W44" s="78" t="s">
        <v>11</v>
      </c>
      <c r="X44" s="80" t="s">
        <v>22</v>
      </c>
      <c r="Y44" s="82" t="s">
        <v>26</v>
      </c>
      <c r="Z44" s="3"/>
      <c r="AA44" s="3"/>
      <c r="AB44" s="3"/>
      <c r="AC44" s="3"/>
      <c r="AD44" s="1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</row>
    <row r="45" spans="1:214" s="6" customFormat="1" ht="21.75" customHeight="1" thickBot="1">
      <c r="A45" s="69"/>
      <c r="B45" s="94"/>
      <c r="C45" s="96"/>
      <c r="D45" s="81"/>
      <c r="E45" s="98"/>
      <c r="F45" s="85"/>
      <c r="G45" s="85"/>
      <c r="H45" s="109"/>
      <c r="I45" s="85"/>
      <c r="J45" s="85"/>
      <c r="K45" s="85"/>
      <c r="L45" s="85"/>
      <c r="M45" s="87"/>
      <c r="N45" s="89"/>
      <c r="O45" s="91"/>
      <c r="P45" s="75"/>
      <c r="Q45" s="75"/>
      <c r="R45" s="77"/>
      <c r="S45" s="77"/>
      <c r="T45" s="75"/>
      <c r="U45" s="75"/>
      <c r="V45" s="75"/>
      <c r="W45" s="79"/>
      <c r="X45" s="81"/>
      <c r="Y45" s="83"/>
      <c r="Z45" s="5"/>
      <c r="AA45" s="5"/>
      <c r="AB45" s="5"/>
      <c r="AC45" s="5"/>
      <c r="AD45" s="13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</row>
    <row r="46" spans="1:214" s="8" customFormat="1" ht="46.5" customHeight="1" thickBot="1">
      <c r="A46" s="69"/>
      <c r="B46" s="29" t="s">
        <v>12</v>
      </c>
      <c r="C46" s="42" t="s">
        <v>46</v>
      </c>
      <c r="D46" s="36">
        <f>N46+X46</f>
        <v>44.55</v>
      </c>
      <c r="E46" s="26"/>
      <c r="F46" s="32">
        <v>5</v>
      </c>
      <c r="G46" s="32"/>
      <c r="H46" s="33"/>
      <c r="I46" s="34">
        <v>0.5</v>
      </c>
      <c r="J46" s="33">
        <f>(10)-I46</f>
        <v>9.5</v>
      </c>
      <c r="K46" s="34">
        <v>0.95</v>
      </c>
      <c r="L46" s="33">
        <f>(10)-K46</f>
        <v>9.05</v>
      </c>
      <c r="M46" s="37"/>
      <c r="N46" s="49">
        <f>IF(F46&gt;0,(F46+G46+J46+L46-M46),0)</f>
        <v>23.55</v>
      </c>
      <c r="O46" s="38"/>
      <c r="P46" s="32">
        <v>4.3</v>
      </c>
      <c r="Q46" s="32">
        <v>5.7</v>
      </c>
      <c r="R46" s="59">
        <f>(P46+Q46)/2</f>
        <v>5</v>
      </c>
      <c r="S46" s="34">
        <v>1.95</v>
      </c>
      <c r="T46" s="59">
        <f>(10)-S46</f>
        <v>8.05</v>
      </c>
      <c r="U46" s="34">
        <v>2</v>
      </c>
      <c r="V46" s="59">
        <f>(10)-U46</f>
        <v>8</v>
      </c>
      <c r="W46" s="37">
        <v>0.05</v>
      </c>
      <c r="X46" s="60">
        <f>IF(P46&gt;0,(R46+T46+V46-W46),0)</f>
        <v>21</v>
      </c>
      <c r="Y46" s="65">
        <f>SUM((D46),(D47),(D48))</f>
        <v>137.725</v>
      </c>
      <c r="Z46" s="7"/>
      <c r="AA46" s="7"/>
      <c r="AB46" s="7"/>
      <c r="AC46" s="7"/>
      <c r="AD46" s="13"/>
      <c r="AE46" s="7"/>
      <c r="AF46" s="7"/>
      <c r="AG46" s="7"/>
      <c r="AH46" s="7"/>
      <c r="AI46" s="7"/>
      <c r="AJ46" s="7"/>
      <c r="AK46" s="14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</row>
    <row r="47" spans="1:214" s="8" customFormat="1" ht="46.5" customHeight="1">
      <c r="A47" s="69"/>
      <c r="B47" s="39" t="s">
        <v>0</v>
      </c>
      <c r="C47" s="31" t="s">
        <v>47</v>
      </c>
      <c r="D47" s="18">
        <f>N47+X47</f>
        <v>46.525</v>
      </c>
      <c r="E47" s="28"/>
      <c r="F47" s="16">
        <v>6.5</v>
      </c>
      <c r="G47" s="16">
        <v>8.25</v>
      </c>
      <c r="H47" s="33">
        <f>(F47+G47)/2</f>
        <v>7.375</v>
      </c>
      <c r="I47" s="17">
        <v>1.3</v>
      </c>
      <c r="J47" s="33">
        <f>(10)-I47</f>
        <v>8.7</v>
      </c>
      <c r="K47" s="17">
        <v>0.95</v>
      </c>
      <c r="L47" s="33">
        <f>(10)-K47</f>
        <v>9.05</v>
      </c>
      <c r="M47" s="22"/>
      <c r="N47" s="48">
        <f>IF(F47&gt;0,(H47+J47+L47-M47),0)</f>
        <v>25.125</v>
      </c>
      <c r="O47" s="27"/>
      <c r="P47" s="16">
        <v>4.8</v>
      </c>
      <c r="Q47" s="16">
        <v>6.3</v>
      </c>
      <c r="R47" s="59">
        <f>(P47+Q47)/2</f>
        <v>5.55</v>
      </c>
      <c r="S47" s="17">
        <v>1.05</v>
      </c>
      <c r="T47" s="59">
        <f>(10)-S47</f>
        <v>8.95</v>
      </c>
      <c r="U47" s="17">
        <v>3.1</v>
      </c>
      <c r="V47" s="59">
        <f>(10)-U47</f>
        <v>6.9</v>
      </c>
      <c r="W47" s="22"/>
      <c r="X47" s="60">
        <f>IF(P47&gt;0,(R47+T47+V47-W47),0)</f>
        <v>21.4</v>
      </c>
      <c r="Y47" s="66"/>
      <c r="Z47" s="7"/>
      <c r="AA47" s="7"/>
      <c r="AB47" s="7"/>
      <c r="AC47" s="7"/>
      <c r="AD47" s="13"/>
      <c r="AE47" s="7"/>
      <c r="AF47" s="7"/>
      <c r="AG47" s="7"/>
      <c r="AH47" s="7"/>
      <c r="AI47" s="7"/>
      <c r="AJ47" s="7"/>
      <c r="AK47" s="14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</row>
    <row r="48" spans="1:214" s="8" customFormat="1" ht="46.5" customHeight="1" thickBot="1">
      <c r="A48" s="70"/>
      <c r="B48" s="40" t="s">
        <v>1</v>
      </c>
      <c r="C48" s="41" t="s">
        <v>48</v>
      </c>
      <c r="D48" s="19">
        <f>N48+X48</f>
        <v>46.650000000000006</v>
      </c>
      <c r="E48" s="43"/>
      <c r="F48" s="20">
        <v>7.7</v>
      </c>
      <c r="G48" s="20">
        <v>6.7</v>
      </c>
      <c r="H48" s="33">
        <f>(F48+G48)/2</f>
        <v>7.2</v>
      </c>
      <c r="I48" s="21">
        <v>0.9</v>
      </c>
      <c r="J48" s="33">
        <f>(10)-I48</f>
        <v>9.1</v>
      </c>
      <c r="K48" s="21">
        <v>2.25</v>
      </c>
      <c r="L48" s="33">
        <f>(10)-K48</f>
        <v>7.75</v>
      </c>
      <c r="M48" s="23"/>
      <c r="N48" s="48">
        <f>IF(F48&gt;0,(H48+J48+L48-M48),0)</f>
        <v>24.05</v>
      </c>
      <c r="O48" s="44"/>
      <c r="P48" s="20">
        <v>7.5</v>
      </c>
      <c r="Q48" s="20">
        <v>6.4</v>
      </c>
      <c r="R48" s="59">
        <f>(P48+Q48)/2</f>
        <v>6.95</v>
      </c>
      <c r="S48" s="21">
        <v>1.45</v>
      </c>
      <c r="T48" s="59">
        <f>(10)-S48</f>
        <v>8.55</v>
      </c>
      <c r="U48" s="21">
        <v>2.9</v>
      </c>
      <c r="V48" s="59">
        <f>(10)-U48</f>
        <v>7.1</v>
      </c>
      <c r="W48" s="23"/>
      <c r="X48" s="60">
        <f>IF(P48&gt;0,(R48+T48+V48-W48),0)</f>
        <v>22.6</v>
      </c>
      <c r="Y48" s="67"/>
      <c r="Z48" s="7"/>
      <c r="AA48" s="7"/>
      <c r="AB48" s="7"/>
      <c r="AC48" s="7"/>
      <c r="AD48" s="13"/>
      <c r="AE48" s="7"/>
      <c r="AF48" s="7"/>
      <c r="AG48" s="7"/>
      <c r="AH48" s="7"/>
      <c r="AI48" s="7"/>
      <c r="AJ48" s="7"/>
      <c r="AK48" s="14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</row>
    <row r="49" spans="1:215" s="8" customFormat="1" ht="46.5" customHeight="1">
      <c r="A49" s="46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7"/>
      <c r="Z49" s="7"/>
      <c r="AA49" s="7"/>
      <c r="AB49" s="7"/>
      <c r="AC49" s="7"/>
      <c r="AD49" s="7"/>
      <c r="AE49" s="13"/>
      <c r="AF49" s="7"/>
      <c r="AG49" s="7"/>
      <c r="AH49" s="7"/>
      <c r="AI49" s="7"/>
      <c r="AJ49" s="7"/>
      <c r="AK49" s="7"/>
      <c r="AL49" s="14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</row>
    <row r="50" spans="1:215" s="8" customFormat="1" ht="46.5" customHeight="1" thickBot="1">
      <c r="A50" s="46"/>
      <c r="B50" s="92" t="s">
        <v>89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7"/>
      <c r="AA50" s="7"/>
      <c r="AB50" s="7"/>
      <c r="AC50" s="7"/>
      <c r="AD50" s="7"/>
      <c r="AE50" s="13"/>
      <c r="AF50" s="7"/>
      <c r="AG50" s="7"/>
      <c r="AH50" s="7"/>
      <c r="AI50" s="7"/>
      <c r="AJ50" s="7"/>
      <c r="AK50" s="7"/>
      <c r="AL50" s="1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</row>
    <row r="51" spans="1:214" s="4" customFormat="1" ht="26.25" customHeight="1">
      <c r="A51" s="68">
        <v>7</v>
      </c>
      <c r="B51" s="93" t="s">
        <v>18</v>
      </c>
      <c r="C51" s="95" t="s">
        <v>13</v>
      </c>
      <c r="D51" s="80" t="s">
        <v>15</v>
      </c>
      <c r="E51" s="97"/>
      <c r="F51" s="84" t="s">
        <v>101</v>
      </c>
      <c r="G51" s="84" t="s">
        <v>23</v>
      </c>
      <c r="H51" s="108" t="s">
        <v>100</v>
      </c>
      <c r="I51" s="84" t="s">
        <v>16</v>
      </c>
      <c r="J51" s="84" t="s">
        <v>20</v>
      </c>
      <c r="K51" s="84" t="s">
        <v>14</v>
      </c>
      <c r="L51" s="84" t="s">
        <v>21</v>
      </c>
      <c r="M51" s="86" t="s">
        <v>11</v>
      </c>
      <c r="N51" s="88" t="s">
        <v>22</v>
      </c>
      <c r="O51" s="90"/>
      <c r="P51" s="74" t="s">
        <v>101</v>
      </c>
      <c r="Q51" s="74" t="s">
        <v>23</v>
      </c>
      <c r="R51" s="76" t="s">
        <v>100</v>
      </c>
      <c r="S51" s="76" t="s">
        <v>16</v>
      </c>
      <c r="T51" s="74" t="s">
        <v>20</v>
      </c>
      <c r="U51" s="74" t="s">
        <v>14</v>
      </c>
      <c r="V51" s="74" t="s">
        <v>21</v>
      </c>
      <c r="W51" s="78" t="s">
        <v>11</v>
      </c>
      <c r="X51" s="80" t="s">
        <v>22</v>
      </c>
      <c r="Y51" s="82" t="s">
        <v>26</v>
      </c>
      <c r="Z51" s="3"/>
      <c r="AA51" s="3"/>
      <c r="AB51" s="3"/>
      <c r="AC51" s="3"/>
      <c r="AD51" s="1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</row>
    <row r="52" spans="1:214" s="6" customFormat="1" ht="21.75" customHeight="1" thickBot="1">
      <c r="A52" s="69"/>
      <c r="B52" s="94"/>
      <c r="C52" s="96"/>
      <c r="D52" s="81"/>
      <c r="E52" s="98"/>
      <c r="F52" s="85"/>
      <c r="G52" s="85"/>
      <c r="H52" s="109"/>
      <c r="I52" s="85"/>
      <c r="J52" s="85"/>
      <c r="K52" s="85"/>
      <c r="L52" s="85"/>
      <c r="M52" s="87"/>
      <c r="N52" s="89"/>
      <c r="O52" s="91"/>
      <c r="P52" s="75"/>
      <c r="Q52" s="75"/>
      <c r="R52" s="77"/>
      <c r="S52" s="77"/>
      <c r="T52" s="75"/>
      <c r="U52" s="75"/>
      <c r="V52" s="75"/>
      <c r="W52" s="79"/>
      <c r="X52" s="81"/>
      <c r="Y52" s="83"/>
      <c r="Z52" s="5"/>
      <c r="AA52" s="5"/>
      <c r="AB52" s="5"/>
      <c r="AC52" s="5"/>
      <c r="AD52" s="13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</row>
    <row r="53" spans="1:214" s="8" customFormat="1" ht="46.5" customHeight="1">
      <c r="A53" s="69"/>
      <c r="B53" s="29" t="s">
        <v>12</v>
      </c>
      <c r="C53" s="42" t="s">
        <v>50</v>
      </c>
      <c r="D53" s="36">
        <f>N53+X53</f>
        <v>41.675</v>
      </c>
      <c r="E53" s="26"/>
      <c r="F53" s="32">
        <v>4.7</v>
      </c>
      <c r="G53" s="32"/>
      <c r="H53" s="33"/>
      <c r="I53" s="34">
        <v>1.4</v>
      </c>
      <c r="J53" s="33">
        <f>(10)-I53</f>
        <v>8.6</v>
      </c>
      <c r="K53" s="34">
        <v>1.3</v>
      </c>
      <c r="L53" s="33">
        <f>(10)-K53</f>
        <v>8.7</v>
      </c>
      <c r="M53" s="37"/>
      <c r="N53" s="49">
        <f>IF(F53&gt;0,(F53+G53+J53+L53-M53),0)</f>
        <v>22</v>
      </c>
      <c r="O53" s="38"/>
      <c r="P53" s="32">
        <v>4.3</v>
      </c>
      <c r="Q53" s="32">
        <v>4.95</v>
      </c>
      <c r="R53" s="59">
        <f>(P53+Q53)/2</f>
        <v>4.625</v>
      </c>
      <c r="S53" s="34">
        <v>2.2</v>
      </c>
      <c r="T53" s="59">
        <f>(10)-S53</f>
        <v>7.8</v>
      </c>
      <c r="U53" s="34">
        <v>2.75</v>
      </c>
      <c r="V53" s="59">
        <f>(10)-U53</f>
        <v>7.25</v>
      </c>
      <c r="W53" s="37"/>
      <c r="X53" s="60">
        <f>IF(P53&gt;0,(R53+T53+V53-W53),0)</f>
        <v>19.675</v>
      </c>
      <c r="Y53" s="65">
        <f>SUM((D53),(D54),(D55))</f>
        <v>138.775</v>
      </c>
      <c r="Z53" s="7"/>
      <c r="AA53" s="7"/>
      <c r="AB53" s="7"/>
      <c r="AC53" s="7"/>
      <c r="AD53" s="13"/>
      <c r="AE53" s="7"/>
      <c r="AF53" s="7"/>
      <c r="AG53" s="7"/>
      <c r="AH53" s="7"/>
      <c r="AI53" s="7"/>
      <c r="AJ53" s="7"/>
      <c r="AK53" s="14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</row>
    <row r="54" spans="1:214" s="8" customFormat="1" ht="46.5" customHeight="1">
      <c r="A54" s="69"/>
      <c r="B54" s="39" t="s">
        <v>0</v>
      </c>
      <c r="C54" s="31" t="s">
        <v>51</v>
      </c>
      <c r="D54" s="18">
        <f>N54+X54</f>
        <v>46.175</v>
      </c>
      <c r="E54" s="58"/>
      <c r="F54" s="16">
        <v>6.6</v>
      </c>
      <c r="G54" s="16">
        <v>6.6</v>
      </c>
      <c r="H54" s="33">
        <f>(F54+G54)/2</f>
        <v>6.6</v>
      </c>
      <c r="I54" s="17">
        <v>1.25</v>
      </c>
      <c r="J54" s="33">
        <f>(10)-I54</f>
        <v>8.75</v>
      </c>
      <c r="K54" s="17">
        <v>2.25</v>
      </c>
      <c r="L54" s="33">
        <f>(10)-K54</f>
        <v>7.75</v>
      </c>
      <c r="M54" s="22"/>
      <c r="N54" s="48">
        <f>IF(F54&gt;0,(H54+J54+L54-M54),0)</f>
        <v>23.1</v>
      </c>
      <c r="O54" s="27"/>
      <c r="P54" s="16">
        <v>5.6</v>
      </c>
      <c r="Q54" s="16">
        <v>7.55</v>
      </c>
      <c r="R54" s="59">
        <f>(P54+Q54)/2</f>
        <v>6.574999999999999</v>
      </c>
      <c r="S54" s="17">
        <v>0.9</v>
      </c>
      <c r="T54" s="59">
        <f>(10)-S54</f>
        <v>9.1</v>
      </c>
      <c r="U54" s="17">
        <v>2.6</v>
      </c>
      <c r="V54" s="59">
        <f>(10)-U54</f>
        <v>7.4</v>
      </c>
      <c r="W54" s="22"/>
      <c r="X54" s="60">
        <f>IF(P54&gt;0,(R54+T54+V54-W54),0)</f>
        <v>23.075</v>
      </c>
      <c r="Y54" s="66"/>
      <c r="Z54" s="7"/>
      <c r="AA54" s="7"/>
      <c r="AB54" s="7"/>
      <c r="AC54" s="7"/>
      <c r="AD54" s="13"/>
      <c r="AE54" s="7"/>
      <c r="AF54" s="7"/>
      <c r="AG54" s="7"/>
      <c r="AH54" s="7"/>
      <c r="AI54" s="7"/>
      <c r="AJ54" s="7"/>
      <c r="AK54" s="14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</row>
    <row r="55" spans="1:214" s="8" customFormat="1" ht="46.5" customHeight="1" thickBot="1">
      <c r="A55" s="70"/>
      <c r="B55" s="40" t="s">
        <v>1</v>
      </c>
      <c r="C55" s="41" t="s">
        <v>52</v>
      </c>
      <c r="D55" s="19">
        <f>N55+X55</f>
        <v>50.925000000000004</v>
      </c>
      <c r="E55" s="43"/>
      <c r="F55" s="20">
        <v>9.4</v>
      </c>
      <c r="G55" s="20">
        <v>8.05</v>
      </c>
      <c r="H55" s="33">
        <f>(F55+G55)/2</f>
        <v>8.725000000000001</v>
      </c>
      <c r="I55" s="21">
        <v>0.9</v>
      </c>
      <c r="J55" s="33">
        <f>(10)-I55</f>
        <v>9.1</v>
      </c>
      <c r="K55" s="21">
        <v>1.55</v>
      </c>
      <c r="L55" s="33">
        <f>(10)-K55</f>
        <v>8.45</v>
      </c>
      <c r="M55" s="23"/>
      <c r="N55" s="48">
        <f>IF(F55&gt;0,(H55+J55+L55-M55),0)</f>
        <v>26.275000000000002</v>
      </c>
      <c r="O55" s="44"/>
      <c r="P55" s="20">
        <v>8.4</v>
      </c>
      <c r="Q55" s="20">
        <v>6.9</v>
      </c>
      <c r="R55" s="59">
        <f>(P55+Q55)/2</f>
        <v>7.65</v>
      </c>
      <c r="S55" s="21">
        <v>1.3</v>
      </c>
      <c r="T55" s="59">
        <f>(10)-S55</f>
        <v>8.7</v>
      </c>
      <c r="U55" s="21">
        <v>1.7</v>
      </c>
      <c r="V55" s="59">
        <f>(10)-U55</f>
        <v>8.3</v>
      </c>
      <c r="W55" s="23"/>
      <c r="X55" s="60">
        <f>IF(P55&gt;0,(R55+T55+V55-W55),0)</f>
        <v>24.650000000000002</v>
      </c>
      <c r="Y55" s="67"/>
      <c r="Z55" s="7"/>
      <c r="AA55" s="7"/>
      <c r="AB55" s="7"/>
      <c r="AC55" s="7"/>
      <c r="AD55" s="13"/>
      <c r="AE55" s="7"/>
      <c r="AF55" s="7"/>
      <c r="AG55" s="7"/>
      <c r="AH55" s="7"/>
      <c r="AI55" s="7"/>
      <c r="AJ55" s="7"/>
      <c r="AK55" s="14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</row>
    <row r="56" spans="1:215" s="8" customFormat="1" ht="44.25" customHeight="1">
      <c r="A56" s="46"/>
      <c r="B56" s="10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7"/>
      <c r="Z56" s="7"/>
      <c r="AA56" s="7"/>
      <c r="AB56" s="7"/>
      <c r="AC56" s="7"/>
      <c r="AD56" s="7"/>
      <c r="AE56" s="13"/>
      <c r="AF56" s="7"/>
      <c r="AG56" s="7"/>
      <c r="AH56" s="7"/>
      <c r="AI56" s="7"/>
      <c r="AJ56" s="7"/>
      <c r="AK56" s="7"/>
      <c r="AL56" s="14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</row>
    <row r="57" spans="2:25" ht="47.25" customHeight="1" thickBot="1">
      <c r="B57" s="92" t="s">
        <v>90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1:214" s="4" customFormat="1" ht="26.25" customHeight="1">
      <c r="A58" s="68">
        <v>8</v>
      </c>
      <c r="B58" s="93" t="s">
        <v>18</v>
      </c>
      <c r="C58" s="95" t="s">
        <v>13</v>
      </c>
      <c r="D58" s="80" t="s">
        <v>15</v>
      </c>
      <c r="E58" s="97"/>
      <c r="F58" s="84" t="s">
        <v>101</v>
      </c>
      <c r="G58" s="84" t="s">
        <v>23</v>
      </c>
      <c r="H58" s="108" t="s">
        <v>100</v>
      </c>
      <c r="I58" s="84" t="s">
        <v>16</v>
      </c>
      <c r="J58" s="84" t="s">
        <v>20</v>
      </c>
      <c r="K58" s="84" t="s">
        <v>14</v>
      </c>
      <c r="L58" s="84" t="s">
        <v>21</v>
      </c>
      <c r="M58" s="86" t="s">
        <v>11</v>
      </c>
      <c r="N58" s="88" t="s">
        <v>22</v>
      </c>
      <c r="O58" s="90"/>
      <c r="P58" s="74" t="s">
        <v>101</v>
      </c>
      <c r="Q58" s="74" t="s">
        <v>23</v>
      </c>
      <c r="R58" s="76" t="s">
        <v>100</v>
      </c>
      <c r="S58" s="76" t="s">
        <v>16</v>
      </c>
      <c r="T58" s="74" t="s">
        <v>20</v>
      </c>
      <c r="U58" s="74" t="s">
        <v>14</v>
      </c>
      <c r="V58" s="74" t="s">
        <v>21</v>
      </c>
      <c r="W58" s="78" t="s">
        <v>11</v>
      </c>
      <c r="X58" s="80" t="s">
        <v>22</v>
      </c>
      <c r="Y58" s="82" t="s">
        <v>26</v>
      </c>
      <c r="Z58" s="3"/>
      <c r="AA58" s="3"/>
      <c r="AB58" s="3"/>
      <c r="AC58" s="3"/>
      <c r="AD58" s="1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</row>
    <row r="59" spans="1:214" s="6" customFormat="1" ht="21.75" customHeight="1" thickBot="1">
      <c r="A59" s="69"/>
      <c r="B59" s="94"/>
      <c r="C59" s="96"/>
      <c r="D59" s="81"/>
      <c r="E59" s="98"/>
      <c r="F59" s="85"/>
      <c r="G59" s="85"/>
      <c r="H59" s="109"/>
      <c r="I59" s="85"/>
      <c r="J59" s="85"/>
      <c r="K59" s="85"/>
      <c r="L59" s="85"/>
      <c r="M59" s="87"/>
      <c r="N59" s="89"/>
      <c r="O59" s="91"/>
      <c r="P59" s="75"/>
      <c r="Q59" s="75"/>
      <c r="R59" s="77"/>
      <c r="S59" s="77"/>
      <c r="T59" s="75"/>
      <c r="U59" s="75"/>
      <c r="V59" s="75"/>
      <c r="W59" s="79"/>
      <c r="X59" s="81"/>
      <c r="Y59" s="83"/>
      <c r="Z59" s="5"/>
      <c r="AA59" s="5"/>
      <c r="AB59" s="5"/>
      <c r="AC59" s="5"/>
      <c r="AD59" s="13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</row>
    <row r="60" spans="1:214" s="8" customFormat="1" ht="46.5" customHeight="1" thickBot="1">
      <c r="A60" s="69"/>
      <c r="B60" s="29" t="s">
        <v>12</v>
      </c>
      <c r="C60" s="42" t="s">
        <v>54</v>
      </c>
      <c r="D60" s="36">
        <f>N60+X60</f>
        <v>33.25</v>
      </c>
      <c r="E60" s="26"/>
      <c r="F60" s="32">
        <v>2.4</v>
      </c>
      <c r="G60" s="32"/>
      <c r="H60" s="33"/>
      <c r="I60" s="34">
        <v>2.2</v>
      </c>
      <c r="J60" s="33">
        <f>(10)-I60</f>
        <v>7.8</v>
      </c>
      <c r="K60" s="34">
        <v>2.2</v>
      </c>
      <c r="L60" s="33">
        <f>(10)-K60</f>
        <v>7.8</v>
      </c>
      <c r="M60" s="37"/>
      <c r="N60" s="49">
        <f>IF(F60&gt;0,(F60+G60+J60+L60-M60),0)</f>
        <v>18</v>
      </c>
      <c r="O60" s="38"/>
      <c r="P60" s="32">
        <v>2.5</v>
      </c>
      <c r="Q60" s="32">
        <v>3.4</v>
      </c>
      <c r="R60" s="59">
        <f>(P60+Q60)/2</f>
        <v>2.95</v>
      </c>
      <c r="S60" s="34">
        <v>4</v>
      </c>
      <c r="T60" s="59">
        <f>(10)-S60</f>
        <v>6</v>
      </c>
      <c r="U60" s="34">
        <v>3.7</v>
      </c>
      <c r="V60" s="59">
        <f>(10)-U60</f>
        <v>6.3</v>
      </c>
      <c r="W60" s="37"/>
      <c r="X60" s="60">
        <f>IF(P60&gt;0,(R60+T60+V60-W60),0)</f>
        <v>15.25</v>
      </c>
      <c r="Y60" s="65">
        <f>SUM((D60),(D61),(D62))</f>
        <v>103.25</v>
      </c>
      <c r="Z60" s="7"/>
      <c r="AA60" s="7"/>
      <c r="AB60" s="7"/>
      <c r="AC60" s="7"/>
      <c r="AD60" s="13"/>
      <c r="AE60" s="7"/>
      <c r="AF60" s="7"/>
      <c r="AG60" s="7"/>
      <c r="AH60" s="7"/>
      <c r="AI60" s="7"/>
      <c r="AJ60" s="7"/>
      <c r="AK60" s="14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</row>
    <row r="61" spans="1:214" s="8" customFormat="1" ht="46.5" customHeight="1">
      <c r="A61" s="69"/>
      <c r="B61" s="39" t="s">
        <v>0</v>
      </c>
      <c r="C61" s="31" t="s">
        <v>55</v>
      </c>
      <c r="D61" s="18">
        <f>N61+X61</f>
        <v>31.575</v>
      </c>
      <c r="E61" s="28"/>
      <c r="F61" s="16">
        <v>3.3</v>
      </c>
      <c r="G61" s="16">
        <v>3.5</v>
      </c>
      <c r="H61" s="33">
        <f>(F61+G61)/2</f>
        <v>3.4</v>
      </c>
      <c r="I61" s="17">
        <v>3.8</v>
      </c>
      <c r="J61" s="33">
        <f>(10)-I61</f>
        <v>6.2</v>
      </c>
      <c r="K61" s="17">
        <v>3.8</v>
      </c>
      <c r="L61" s="33">
        <f>(10)-K61</f>
        <v>6.2</v>
      </c>
      <c r="M61" s="22">
        <v>0.2</v>
      </c>
      <c r="N61" s="48">
        <f>IF(F61&gt;0,(H61+J61+L61-M61),0)</f>
        <v>15.600000000000001</v>
      </c>
      <c r="O61" s="27"/>
      <c r="P61" s="16">
        <v>3.4</v>
      </c>
      <c r="Q61" s="16">
        <v>2.55</v>
      </c>
      <c r="R61" s="59">
        <f>(P61+Q61)/2</f>
        <v>2.9749999999999996</v>
      </c>
      <c r="S61" s="17">
        <v>3</v>
      </c>
      <c r="T61" s="59">
        <f>(10)-S61</f>
        <v>7</v>
      </c>
      <c r="U61" s="17">
        <v>3.95</v>
      </c>
      <c r="V61" s="59">
        <f>(10)-U61</f>
        <v>6.05</v>
      </c>
      <c r="W61" s="22">
        <v>0.05</v>
      </c>
      <c r="X61" s="60">
        <f>IF(P61&gt;0,(R61+T61+V61-W61),0)</f>
        <v>15.974999999999998</v>
      </c>
      <c r="Y61" s="66"/>
      <c r="Z61" s="7"/>
      <c r="AA61" s="7"/>
      <c r="AB61" s="7"/>
      <c r="AC61" s="7"/>
      <c r="AD61" s="13"/>
      <c r="AE61" s="7"/>
      <c r="AF61" s="7"/>
      <c r="AG61" s="7"/>
      <c r="AH61" s="7"/>
      <c r="AI61" s="7"/>
      <c r="AJ61" s="7"/>
      <c r="AK61" s="14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</row>
    <row r="62" spans="1:214" s="8" customFormat="1" ht="46.5" customHeight="1" thickBot="1">
      <c r="A62" s="70"/>
      <c r="B62" s="40" t="s">
        <v>1</v>
      </c>
      <c r="C62" s="41" t="s">
        <v>56</v>
      </c>
      <c r="D62" s="19">
        <f>N62+X62</f>
        <v>38.425</v>
      </c>
      <c r="E62" s="43"/>
      <c r="F62" s="20">
        <v>5.2</v>
      </c>
      <c r="G62" s="20">
        <v>4.05</v>
      </c>
      <c r="H62" s="33">
        <f>(F62+G62)/2</f>
        <v>4.625</v>
      </c>
      <c r="I62" s="21">
        <v>2.4</v>
      </c>
      <c r="J62" s="33">
        <f>(10)-I62</f>
        <v>7.6</v>
      </c>
      <c r="K62" s="21">
        <v>1.95</v>
      </c>
      <c r="L62" s="33">
        <f>(10)-K62</f>
        <v>8.05</v>
      </c>
      <c r="M62" s="23">
        <v>0.05</v>
      </c>
      <c r="N62" s="48">
        <f>IF(F62&gt;0,(H62+J62+L62-M62),0)</f>
        <v>20.224999999999998</v>
      </c>
      <c r="O62" s="44"/>
      <c r="P62" s="20">
        <v>5.7</v>
      </c>
      <c r="Q62" s="20">
        <v>3.6</v>
      </c>
      <c r="R62" s="59">
        <f>(P62+Q62)/2</f>
        <v>4.65</v>
      </c>
      <c r="S62" s="21">
        <v>2.9</v>
      </c>
      <c r="T62" s="59">
        <f>(10)-S62</f>
        <v>7.1</v>
      </c>
      <c r="U62" s="21">
        <v>3.5</v>
      </c>
      <c r="V62" s="59">
        <f>(10)-U62</f>
        <v>6.5</v>
      </c>
      <c r="W62" s="23">
        <v>0.05</v>
      </c>
      <c r="X62" s="60">
        <f>IF(P62&gt;0,(R62+T62+V62-W62),0)</f>
        <v>18.2</v>
      </c>
      <c r="Y62" s="67"/>
      <c r="Z62" s="7"/>
      <c r="AA62" s="7"/>
      <c r="AB62" s="7"/>
      <c r="AC62" s="7"/>
      <c r="AD62" s="13"/>
      <c r="AE62" s="7"/>
      <c r="AF62" s="7"/>
      <c r="AG62" s="7"/>
      <c r="AH62" s="7"/>
      <c r="AI62" s="7"/>
      <c r="AJ62" s="7"/>
      <c r="AK62" s="14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</row>
    <row r="63" spans="1:214" s="8" customFormat="1" ht="46.5" customHeight="1">
      <c r="A63" s="50"/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7"/>
      <c r="Z63" s="7"/>
      <c r="AA63" s="7"/>
      <c r="AB63" s="7"/>
      <c r="AC63" s="7"/>
      <c r="AD63" s="13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</row>
    <row r="64" spans="1:215" s="8" customFormat="1" ht="46.5" customHeight="1" thickBot="1">
      <c r="A64" s="46"/>
      <c r="B64" s="99" t="s">
        <v>91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7"/>
      <c r="AA64" s="7"/>
      <c r="AB64" s="7"/>
      <c r="AC64" s="7"/>
      <c r="AD64" s="7"/>
      <c r="AE64" s="13"/>
      <c r="AF64" s="7"/>
      <c r="AG64" s="7"/>
      <c r="AH64" s="7"/>
      <c r="AI64" s="7"/>
      <c r="AJ64" s="7"/>
      <c r="AK64" s="7"/>
      <c r="AL64" s="14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</row>
    <row r="65" spans="1:214" s="4" customFormat="1" ht="26.25" customHeight="1">
      <c r="A65" s="68">
        <v>9</v>
      </c>
      <c r="B65" s="93" t="s">
        <v>18</v>
      </c>
      <c r="C65" s="95" t="s">
        <v>13</v>
      </c>
      <c r="D65" s="80" t="s">
        <v>15</v>
      </c>
      <c r="E65" s="97"/>
      <c r="F65" s="84" t="s">
        <v>101</v>
      </c>
      <c r="G65" s="84" t="s">
        <v>23</v>
      </c>
      <c r="H65" s="108" t="s">
        <v>100</v>
      </c>
      <c r="I65" s="84" t="s">
        <v>16</v>
      </c>
      <c r="J65" s="84" t="s">
        <v>20</v>
      </c>
      <c r="K65" s="84" t="s">
        <v>14</v>
      </c>
      <c r="L65" s="84" t="s">
        <v>21</v>
      </c>
      <c r="M65" s="86" t="s">
        <v>11</v>
      </c>
      <c r="N65" s="88" t="s">
        <v>22</v>
      </c>
      <c r="O65" s="90"/>
      <c r="P65" s="74" t="s">
        <v>101</v>
      </c>
      <c r="Q65" s="74" t="s">
        <v>23</v>
      </c>
      <c r="R65" s="76" t="s">
        <v>100</v>
      </c>
      <c r="S65" s="76" t="s">
        <v>16</v>
      </c>
      <c r="T65" s="74" t="s">
        <v>20</v>
      </c>
      <c r="U65" s="74" t="s">
        <v>14</v>
      </c>
      <c r="V65" s="74" t="s">
        <v>21</v>
      </c>
      <c r="W65" s="78" t="s">
        <v>11</v>
      </c>
      <c r="X65" s="80" t="s">
        <v>22</v>
      </c>
      <c r="Y65" s="82" t="s">
        <v>26</v>
      </c>
      <c r="Z65" s="3"/>
      <c r="AA65" s="3"/>
      <c r="AB65" s="3"/>
      <c r="AC65" s="3"/>
      <c r="AD65" s="1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</row>
    <row r="66" spans="1:214" s="6" customFormat="1" ht="21.75" customHeight="1" thickBot="1">
      <c r="A66" s="69"/>
      <c r="B66" s="94"/>
      <c r="C66" s="96"/>
      <c r="D66" s="81"/>
      <c r="E66" s="98"/>
      <c r="F66" s="85"/>
      <c r="G66" s="85"/>
      <c r="H66" s="109"/>
      <c r="I66" s="85"/>
      <c r="J66" s="85"/>
      <c r="K66" s="85"/>
      <c r="L66" s="85"/>
      <c r="M66" s="87"/>
      <c r="N66" s="89"/>
      <c r="O66" s="91"/>
      <c r="P66" s="75"/>
      <c r="Q66" s="75"/>
      <c r="R66" s="77"/>
      <c r="S66" s="77"/>
      <c r="T66" s="75"/>
      <c r="U66" s="75"/>
      <c r="V66" s="75"/>
      <c r="W66" s="79"/>
      <c r="X66" s="81"/>
      <c r="Y66" s="83"/>
      <c r="Z66" s="5"/>
      <c r="AA66" s="5"/>
      <c r="AB66" s="5"/>
      <c r="AC66" s="5"/>
      <c r="AD66" s="13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</row>
    <row r="67" spans="1:214" s="8" customFormat="1" ht="46.5" customHeight="1" thickBot="1">
      <c r="A67" s="69"/>
      <c r="B67" s="29" t="s">
        <v>12</v>
      </c>
      <c r="C67" s="42" t="s">
        <v>58</v>
      </c>
      <c r="D67" s="36">
        <f>N67+X67</f>
        <v>40.849999999999994</v>
      </c>
      <c r="E67" s="26"/>
      <c r="F67" s="32">
        <v>3.9</v>
      </c>
      <c r="G67" s="32"/>
      <c r="H67" s="33"/>
      <c r="I67" s="34">
        <v>0.85</v>
      </c>
      <c r="J67" s="33">
        <f>(10)-I67</f>
        <v>9.15</v>
      </c>
      <c r="K67" s="34">
        <v>1.15</v>
      </c>
      <c r="L67" s="33">
        <f>(10)-K67</f>
        <v>8.85</v>
      </c>
      <c r="M67" s="37"/>
      <c r="N67" s="49">
        <f>IF(F67&gt;0,(F67+G67+J67+L67-M67),0)</f>
        <v>21.9</v>
      </c>
      <c r="O67" s="38"/>
      <c r="P67" s="32">
        <v>3.8</v>
      </c>
      <c r="Q67" s="32">
        <v>5.1</v>
      </c>
      <c r="R67" s="59">
        <f>(P67+Q67)/2</f>
        <v>4.449999999999999</v>
      </c>
      <c r="S67" s="34">
        <v>3.1</v>
      </c>
      <c r="T67" s="59">
        <f>(10)-S67</f>
        <v>6.9</v>
      </c>
      <c r="U67" s="34">
        <v>2.4</v>
      </c>
      <c r="V67" s="59">
        <f>(10)-U67</f>
        <v>7.6</v>
      </c>
      <c r="W67" s="37"/>
      <c r="X67" s="60">
        <f>IF(P67&gt;0,(R67+T67+V67-W67),0)</f>
        <v>18.95</v>
      </c>
      <c r="Y67" s="65">
        <f>SUM((D67),(D68),(D69))</f>
        <v>128.2</v>
      </c>
      <c r="Z67" s="7"/>
      <c r="AA67" s="7"/>
      <c r="AB67" s="7"/>
      <c r="AC67" s="7"/>
      <c r="AD67" s="13"/>
      <c r="AE67" s="7"/>
      <c r="AF67" s="7"/>
      <c r="AG67" s="7"/>
      <c r="AH67" s="7"/>
      <c r="AI67" s="7"/>
      <c r="AJ67" s="7"/>
      <c r="AK67" s="14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</row>
    <row r="68" spans="1:214" s="8" customFormat="1" ht="46.5" customHeight="1">
      <c r="A68" s="69"/>
      <c r="B68" s="39" t="s">
        <v>0</v>
      </c>
      <c r="C68" s="31" t="s">
        <v>59</v>
      </c>
      <c r="D68" s="18">
        <f>N68+X68</f>
        <v>42.8</v>
      </c>
      <c r="E68" s="28"/>
      <c r="F68" s="16">
        <v>6</v>
      </c>
      <c r="G68" s="16">
        <v>6</v>
      </c>
      <c r="H68" s="33">
        <f>(F68+G68)/2</f>
        <v>6</v>
      </c>
      <c r="I68" s="17">
        <v>1.6</v>
      </c>
      <c r="J68" s="33">
        <f>(10)-I68</f>
        <v>8.4</v>
      </c>
      <c r="K68" s="17">
        <v>1.85</v>
      </c>
      <c r="L68" s="33">
        <f>(10)-K68</f>
        <v>8.15</v>
      </c>
      <c r="M68" s="22"/>
      <c r="N68" s="48">
        <f>IF(F68&gt;0,(H68+J68+L68-M68),0)</f>
        <v>22.55</v>
      </c>
      <c r="O68" s="27"/>
      <c r="P68" s="16">
        <v>4.2</v>
      </c>
      <c r="Q68" s="16">
        <v>5.2</v>
      </c>
      <c r="R68" s="59">
        <f>(P68+Q68)/2</f>
        <v>4.7</v>
      </c>
      <c r="S68" s="17">
        <v>1.5</v>
      </c>
      <c r="T68" s="59">
        <f>(10)-S68</f>
        <v>8.5</v>
      </c>
      <c r="U68" s="17">
        <v>2.95</v>
      </c>
      <c r="V68" s="59">
        <f>(10)-U68</f>
        <v>7.05</v>
      </c>
      <c r="W68" s="22"/>
      <c r="X68" s="60">
        <f>IF(P68&gt;0,(R68+T68+V68-W68),0)</f>
        <v>20.25</v>
      </c>
      <c r="Y68" s="66"/>
      <c r="Z68" s="7"/>
      <c r="AA68" s="7"/>
      <c r="AB68" s="7"/>
      <c r="AC68" s="7"/>
      <c r="AD68" s="13"/>
      <c r="AE68" s="7"/>
      <c r="AF68" s="7"/>
      <c r="AG68" s="7"/>
      <c r="AH68" s="7"/>
      <c r="AI68" s="7"/>
      <c r="AJ68" s="7"/>
      <c r="AK68" s="14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</row>
    <row r="69" spans="1:214" s="8" customFormat="1" ht="46.5" customHeight="1" thickBot="1">
      <c r="A69" s="70"/>
      <c r="B69" s="40" t="s">
        <v>1</v>
      </c>
      <c r="C69" s="41" t="s">
        <v>60</v>
      </c>
      <c r="D69" s="19">
        <f>N69+X69</f>
        <v>44.55</v>
      </c>
      <c r="E69" s="43"/>
      <c r="F69" s="20">
        <v>6.5</v>
      </c>
      <c r="G69" s="20">
        <v>6.05</v>
      </c>
      <c r="H69" s="33">
        <f>(F69+G69)/2</f>
        <v>6.275</v>
      </c>
      <c r="I69" s="21">
        <v>1.65</v>
      </c>
      <c r="J69" s="33">
        <f>(10)-I69</f>
        <v>8.35</v>
      </c>
      <c r="K69" s="21">
        <v>2.6</v>
      </c>
      <c r="L69" s="33">
        <f>(10)-K69</f>
        <v>7.4</v>
      </c>
      <c r="M69" s="23"/>
      <c r="N69" s="48">
        <f>IF(F69&gt;0,(H69+J69+L69-M69),0)</f>
        <v>22.025</v>
      </c>
      <c r="O69" s="44"/>
      <c r="P69" s="20">
        <v>7.3</v>
      </c>
      <c r="Q69" s="20">
        <v>5.65</v>
      </c>
      <c r="R69" s="59">
        <f>(P69+Q69)/2</f>
        <v>6.475</v>
      </c>
      <c r="S69" s="21">
        <v>1.8</v>
      </c>
      <c r="T69" s="59">
        <f>(10)-S69</f>
        <v>8.2</v>
      </c>
      <c r="U69" s="21">
        <v>2.15</v>
      </c>
      <c r="V69" s="59">
        <f>(10)-U69</f>
        <v>7.85</v>
      </c>
      <c r="W69" s="23"/>
      <c r="X69" s="60">
        <f>IF(P69&gt;0,(R69+T69+V69-W69),0)</f>
        <v>22.525</v>
      </c>
      <c r="Y69" s="67"/>
      <c r="Z69" s="7"/>
      <c r="AA69" s="7"/>
      <c r="AB69" s="7"/>
      <c r="AC69" s="7"/>
      <c r="AD69" s="13"/>
      <c r="AE69" s="7"/>
      <c r="AF69" s="7"/>
      <c r="AG69" s="7"/>
      <c r="AH69" s="7"/>
      <c r="AI69" s="7"/>
      <c r="AJ69" s="7"/>
      <c r="AK69" s="14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</row>
    <row r="70" spans="1:215" s="8" customFormat="1" ht="46.5" customHeight="1">
      <c r="A70" s="46"/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"/>
      <c r="AA70" s="7"/>
      <c r="AB70" s="7"/>
      <c r="AC70" s="7"/>
      <c r="AD70" s="7"/>
      <c r="AE70" s="13"/>
      <c r="AF70" s="7"/>
      <c r="AG70" s="7"/>
      <c r="AH70" s="7"/>
      <c r="AI70" s="7"/>
      <c r="AJ70" s="7"/>
      <c r="AK70" s="7"/>
      <c r="AL70" s="14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</row>
    <row r="71" spans="1:215" s="8" customFormat="1" ht="46.5" customHeight="1" thickBot="1">
      <c r="A71" s="46"/>
      <c r="B71" s="92" t="s">
        <v>92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7"/>
      <c r="AA71" s="7"/>
      <c r="AB71" s="7"/>
      <c r="AC71" s="7"/>
      <c r="AD71" s="7"/>
      <c r="AE71" s="13"/>
      <c r="AF71" s="7"/>
      <c r="AG71" s="7"/>
      <c r="AH71" s="7"/>
      <c r="AI71" s="7"/>
      <c r="AJ71" s="7"/>
      <c r="AK71" s="7"/>
      <c r="AL71" s="14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</row>
    <row r="72" spans="1:214" s="4" customFormat="1" ht="26.25" customHeight="1">
      <c r="A72" s="68">
        <v>10</v>
      </c>
      <c r="B72" s="93" t="s">
        <v>18</v>
      </c>
      <c r="C72" s="95" t="s">
        <v>13</v>
      </c>
      <c r="D72" s="80" t="s">
        <v>15</v>
      </c>
      <c r="E72" s="97"/>
      <c r="F72" s="84" t="s">
        <v>101</v>
      </c>
      <c r="G72" s="84" t="s">
        <v>23</v>
      </c>
      <c r="H72" s="108" t="s">
        <v>100</v>
      </c>
      <c r="I72" s="84" t="s">
        <v>16</v>
      </c>
      <c r="J72" s="84" t="s">
        <v>20</v>
      </c>
      <c r="K72" s="84" t="s">
        <v>14</v>
      </c>
      <c r="L72" s="84" t="s">
        <v>21</v>
      </c>
      <c r="M72" s="86" t="s">
        <v>11</v>
      </c>
      <c r="N72" s="88" t="s">
        <v>22</v>
      </c>
      <c r="O72" s="90"/>
      <c r="P72" s="74" t="s">
        <v>101</v>
      </c>
      <c r="Q72" s="74" t="s">
        <v>23</v>
      </c>
      <c r="R72" s="76" t="s">
        <v>100</v>
      </c>
      <c r="S72" s="76" t="s">
        <v>16</v>
      </c>
      <c r="T72" s="74" t="s">
        <v>20</v>
      </c>
      <c r="U72" s="74" t="s">
        <v>14</v>
      </c>
      <c r="V72" s="74" t="s">
        <v>21</v>
      </c>
      <c r="W72" s="78" t="s">
        <v>11</v>
      </c>
      <c r="X72" s="80" t="s">
        <v>22</v>
      </c>
      <c r="Y72" s="82" t="s">
        <v>26</v>
      </c>
      <c r="Z72" s="3"/>
      <c r="AA72" s="3"/>
      <c r="AB72" s="3"/>
      <c r="AC72" s="3"/>
      <c r="AD72" s="1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</row>
    <row r="73" spans="1:214" s="6" customFormat="1" ht="21.75" customHeight="1" thickBot="1">
      <c r="A73" s="69"/>
      <c r="B73" s="94"/>
      <c r="C73" s="96"/>
      <c r="D73" s="81"/>
      <c r="E73" s="98"/>
      <c r="F73" s="85"/>
      <c r="G73" s="85"/>
      <c r="H73" s="109"/>
      <c r="I73" s="85"/>
      <c r="J73" s="85"/>
      <c r="K73" s="85"/>
      <c r="L73" s="85"/>
      <c r="M73" s="87"/>
      <c r="N73" s="89"/>
      <c r="O73" s="91"/>
      <c r="P73" s="75"/>
      <c r="Q73" s="75"/>
      <c r="R73" s="77"/>
      <c r="S73" s="77"/>
      <c r="T73" s="75"/>
      <c r="U73" s="75"/>
      <c r="V73" s="75"/>
      <c r="W73" s="79"/>
      <c r="X73" s="81"/>
      <c r="Y73" s="83"/>
      <c r="Z73" s="5"/>
      <c r="AA73" s="5"/>
      <c r="AB73" s="5"/>
      <c r="AC73" s="5"/>
      <c r="AD73" s="13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</row>
    <row r="74" spans="1:214" s="8" customFormat="1" ht="46.5" customHeight="1" thickBot="1">
      <c r="A74" s="69"/>
      <c r="B74" s="29" t="s">
        <v>12</v>
      </c>
      <c r="C74" s="42" t="s">
        <v>62</v>
      </c>
      <c r="D74" s="36">
        <f>N74+X74</f>
        <v>40.175</v>
      </c>
      <c r="E74" s="26"/>
      <c r="F74" s="32">
        <v>4</v>
      </c>
      <c r="G74" s="32"/>
      <c r="H74" s="33"/>
      <c r="I74" s="34">
        <v>1.6</v>
      </c>
      <c r="J74" s="33">
        <f>(10)-I74</f>
        <v>8.4</v>
      </c>
      <c r="K74" s="34">
        <v>1.25</v>
      </c>
      <c r="L74" s="33">
        <f>(10)-K74</f>
        <v>8.75</v>
      </c>
      <c r="M74" s="37"/>
      <c r="N74" s="49">
        <f>IF(F74&gt;0,(F74+G74+J74+L74-M74),0)</f>
        <v>21.15</v>
      </c>
      <c r="O74" s="38"/>
      <c r="P74" s="32">
        <v>3.5</v>
      </c>
      <c r="Q74" s="32">
        <v>4.45</v>
      </c>
      <c r="R74" s="59">
        <f>(P74+Q74)/2</f>
        <v>3.975</v>
      </c>
      <c r="S74" s="34">
        <v>2.2</v>
      </c>
      <c r="T74" s="59">
        <f>(10)-S74</f>
        <v>7.8</v>
      </c>
      <c r="U74" s="34">
        <v>2.75</v>
      </c>
      <c r="V74" s="59">
        <f>(10)-U74</f>
        <v>7.25</v>
      </c>
      <c r="W74" s="37"/>
      <c r="X74" s="60">
        <f>IF(P74&gt;0,(R74+T74+V74-W74),0)</f>
        <v>19.025</v>
      </c>
      <c r="Y74" s="65">
        <f>SUM((D74),(D75),(D76))</f>
        <v>126.69999999999999</v>
      </c>
      <c r="Z74" s="7"/>
      <c r="AA74" s="7"/>
      <c r="AB74" s="7"/>
      <c r="AC74" s="7"/>
      <c r="AD74" s="13"/>
      <c r="AE74" s="7"/>
      <c r="AF74" s="7"/>
      <c r="AG74" s="7"/>
      <c r="AH74" s="7"/>
      <c r="AI74" s="7"/>
      <c r="AJ74" s="7"/>
      <c r="AK74" s="14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</row>
    <row r="75" spans="1:214" s="8" customFormat="1" ht="46.5" customHeight="1">
      <c r="A75" s="69"/>
      <c r="B75" s="39" t="s">
        <v>0</v>
      </c>
      <c r="C75" s="31" t="s">
        <v>63</v>
      </c>
      <c r="D75" s="18">
        <f>N75+X75</f>
        <v>41.375</v>
      </c>
      <c r="E75" s="28"/>
      <c r="F75" s="16">
        <v>5.6</v>
      </c>
      <c r="G75" s="16">
        <v>6.85</v>
      </c>
      <c r="H75" s="33">
        <f>(F75+G75)/2</f>
        <v>6.225</v>
      </c>
      <c r="I75" s="17">
        <v>2.6</v>
      </c>
      <c r="J75" s="33">
        <f>(10)-I75</f>
        <v>7.4</v>
      </c>
      <c r="K75" s="17">
        <v>2.2</v>
      </c>
      <c r="L75" s="33">
        <f>(10)-K75</f>
        <v>7.8</v>
      </c>
      <c r="M75" s="22"/>
      <c r="N75" s="48">
        <f>IF(F75&gt;0,(H75+J75+L75-M75),0)</f>
        <v>21.425</v>
      </c>
      <c r="O75" s="27"/>
      <c r="P75" s="16">
        <v>5.9</v>
      </c>
      <c r="Q75" s="16">
        <v>4.7</v>
      </c>
      <c r="R75" s="59">
        <f>(P75+Q75)/2</f>
        <v>5.300000000000001</v>
      </c>
      <c r="S75" s="17">
        <v>2.2</v>
      </c>
      <c r="T75" s="59">
        <f>(10)-S75</f>
        <v>7.8</v>
      </c>
      <c r="U75" s="17">
        <v>3.05</v>
      </c>
      <c r="V75" s="59">
        <f>(10)-U75</f>
        <v>6.95</v>
      </c>
      <c r="W75" s="63">
        <v>0.1</v>
      </c>
      <c r="X75" s="60">
        <f>IF(P75&gt;0,(R75+T75+V75-W75),0)</f>
        <v>19.95</v>
      </c>
      <c r="Y75" s="66"/>
      <c r="Z75" s="7"/>
      <c r="AA75" s="7"/>
      <c r="AB75" s="7"/>
      <c r="AC75" s="7"/>
      <c r="AD75" s="13"/>
      <c r="AE75" s="7"/>
      <c r="AF75" s="7"/>
      <c r="AG75" s="7"/>
      <c r="AH75" s="7"/>
      <c r="AI75" s="7"/>
      <c r="AJ75" s="7"/>
      <c r="AK75" s="14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</row>
    <row r="76" spans="1:214" s="8" customFormat="1" ht="46.5" customHeight="1" thickBot="1">
      <c r="A76" s="70"/>
      <c r="B76" s="40" t="s">
        <v>1</v>
      </c>
      <c r="C76" s="41" t="s">
        <v>64</v>
      </c>
      <c r="D76" s="19">
        <f>N76+X76</f>
        <v>45.15</v>
      </c>
      <c r="E76" s="43"/>
      <c r="F76" s="20">
        <v>7.6</v>
      </c>
      <c r="G76" s="20">
        <v>5.3</v>
      </c>
      <c r="H76" s="33">
        <f>(F76+G76)/2</f>
        <v>6.449999999999999</v>
      </c>
      <c r="I76" s="21">
        <v>1.3</v>
      </c>
      <c r="J76" s="33">
        <f>(10)-I76</f>
        <v>8.7</v>
      </c>
      <c r="K76" s="21">
        <v>1.8</v>
      </c>
      <c r="L76" s="33">
        <f>(10)-K76</f>
        <v>8.2</v>
      </c>
      <c r="M76" s="23"/>
      <c r="N76" s="48">
        <f>IF(F76&gt;0,(H76+J76+L76-M76),0)</f>
        <v>23.349999999999998</v>
      </c>
      <c r="O76" s="44"/>
      <c r="P76" s="20">
        <v>7.1</v>
      </c>
      <c r="Q76" s="20">
        <v>5.7</v>
      </c>
      <c r="R76" s="59">
        <f>(P76+Q76)/2</f>
        <v>6.4</v>
      </c>
      <c r="S76" s="21">
        <v>2</v>
      </c>
      <c r="T76" s="59">
        <f>(10)-S76</f>
        <v>8</v>
      </c>
      <c r="U76" s="21">
        <v>2.6</v>
      </c>
      <c r="V76" s="59">
        <f>(10)-U76</f>
        <v>7.4</v>
      </c>
      <c r="W76" s="23"/>
      <c r="X76" s="60">
        <f>IF(P76&gt;0,(R76+T76+V76-W76),0)</f>
        <v>21.8</v>
      </c>
      <c r="Y76" s="67"/>
      <c r="Z76" s="7"/>
      <c r="AA76" s="7"/>
      <c r="AB76" s="7"/>
      <c r="AC76" s="7"/>
      <c r="AD76" s="13"/>
      <c r="AE76" s="7"/>
      <c r="AF76" s="7"/>
      <c r="AG76" s="7"/>
      <c r="AH76" s="7"/>
      <c r="AI76" s="7"/>
      <c r="AJ76" s="7"/>
      <c r="AK76" s="14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</row>
    <row r="77" spans="1:215" s="8" customFormat="1" ht="46.5" customHeight="1">
      <c r="A77" s="46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7"/>
      <c r="AA77" s="7"/>
      <c r="AB77" s="7"/>
      <c r="AC77" s="7"/>
      <c r="AD77" s="7"/>
      <c r="AE77" s="13"/>
      <c r="AF77" s="7"/>
      <c r="AG77" s="7"/>
      <c r="AH77" s="7"/>
      <c r="AI77" s="7"/>
      <c r="AJ77" s="7"/>
      <c r="AK77" s="7"/>
      <c r="AL77" s="14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</row>
    <row r="78" spans="1:215" s="8" customFormat="1" ht="46.5" customHeight="1" thickBot="1">
      <c r="A78" s="46"/>
      <c r="B78" s="92" t="s">
        <v>93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7"/>
      <c r="AA78" s="7"/>
      <c r="AB78" s="7"/>
      <c r="AC78" s="7"/>
      <c r="AD78" s="7"/>
      <c r="AE78" s="13"/>
      <c r="AF78" s="7"/>
      <c r="AG78" s="7"/>
      <c r="AH78" s="7"/>
      <c r="AI78" s="7"/>
      <c r="AJ78" s="7"/>
      <c r="AK78" s="7"/>
      <c r="AL78" s="14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</row>
    <row r="79" spans="1:214" s="4" customFormat="1" ht="26.25" customHeight="1">
      <c r="A79" s="68">
        <v>11</v>
      </c>
      <c r="B79" s="93" t="s">
        <v>18</v>
      </c>
      <c r="C79" s="95" t="s">
        <v>13</v>
      </c>
      <c r="D79" s="80" t="s">
        <v>15</v>
      </c>
      <c r="E79" s="97"/>
      <c r="F79" s="84" t="s">
        <v>101</v>
      </c>
      <c r="G79" s="84" t="s">
        <v>23</v>
      </c>
      <c r="H79" s="108" t="s">
        <v>100</v>
      </c>
      <c r="I79" s="84" t="s">
        <v>16</v>
      </c>
      <c r="J79" s="84" t="s">
        <v>20</v>
      </c>
      <c r="K79" s="84" t="s">
        <v>14</v>
      </c>
      <c r="L79" s="84" t="s">
        <v>21</v>
      </c>
      <c r="M79" s="86" t="s">
        <v>11</v>
      </c>
      <c r="N79" s="88" t="s">
        <v>22</v>
      </c>
      <c r="O79" s="90"/>
      <c r="P79" s="74" t="s">
        <v>101</v>
      </c>
      <c r="Q79" s="74" t="s">
        <v>23</v>
      </c>
      <c r="R79" s="76" t="s">
        <v>100</v>
      </c>
      <c r="S79" s="76" t="s">
        <v>16</v>
      </c>
      <c r="T79" s="74" t="s">
        <v>20</v>
      </c>
      <c r="U79" s="74" t="s">
        <v>14</v>
      </c>
      <c r="V79" s="74" t="s">
        <v>21</v>
      </c>
      <c r="W79" s="78" t="s">
        <v>11</v>
      </c>
      <c r="X79" s="80" t="s">
        <v>22</v>
      </c>
      <c r="Y79" s="82" t="s">
        <v>26</v>
      </c>
      <c r="Z79" s="3"/>
      <c r="AA79" s="3"/>
      <c r="AB79" s="3"/>
      <c r="AC79" s="3"/>
      <c r="AD79" s="1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</row>
    <row r="80" spans="1:214" s="6" customFormat="1" ht="21.75" customHeight="1" thickBot="1">
      <c r="A80" s="69"/>
      <c r="B80" s="94"/>
      <c r="C80" s="96"/>
      <c r="D80" s="81"/>
      <c r="E80" s="98"/>
      <c r="F80" s="85"/>
      <c r="G80" s="85"/>
      <c r="H80" s="109"/>
      <c r="I80" s="85"/>
      <c r="J80" s="85"/>
      <c r="K80" s="85"/>
      <c r="L80" s="85"/>
      <c r="M80" s="87"/>
      <c r="N80" s="89"/>
      <c r="O80" s="91"/>
      <c r="P80" s="75"/>
      <c r="Q80" s="75"/>
      <c r="R80" s="77"/>
      <c r="S80" s="77"/>
      <c r="T80" s="75"/>
      <c r="U80" s="75"/>
      <c r="V80" s="75"/>
      <c r="W80" s="79"/>
      <c r="X80" s="81"/>
      <c r="Y80" s="83"/>
      <c r="Z80" s="5"/>
      <c r="AA80" s="5"/>
      <c r="AB80" s="5"/>
      <c r="AC80" s="5"/>
      <c r="AD80" s="13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</row>
    <row r="81" spans="1:214" s="8" customFormat="1" ht="46.5" customHeight="1">
      <c r="A81" s="69"/>
      <c r="B81" s="29" t="s">
        <v>12</v>
      </c>
      <c r="C81" s="42" t="s">
        <v>66</v>
      </c>
      <c r="D81" s="36">
        <f>N81+X81</f>
        <v>43.8</v>
      </c>
      <c r="E81" s="26"/>
      <c r="F81" s="32">
        <v>4.7</v>
      </c>
      <c r="G81" s="32"/>
      <c r="H81" s="33"/>
      <c r="I81" s="34">
        <v>0.7</v>
      </c>
      <c r="J81" s="33">
        <f>(10)-I81</f>
        <v>9.3</v>
      </c>
      <c r="K81" s="34">
        <v>1.25</v>
      </c>
      <c r="L81" s="33">
        <f>(10)-K81</f>
        <v>8.75</v>
      </c>
      <c r="M81" s="37"/>
      <c r="N81" s="49">
        <f>IF(F81&gt;0,(F81+G81+J81+L81-M81),0)</f>
        <v>22.75</v>
      </c>
      <c r="O81" s="38"/>
      <c r="P81" s="32">
        <v>4.7</v>
      </c>
      <c r="Q81" s="32">
        <v>5.5</v>
      </c>
      <c r="R81" s="59">
        <f>(P81+Q81)/2</f>
        <v>5.1</v>
      </c>
      <c r="S81" s="34">
        <v>1.95</v>
      </c>
      <c r="T81" s="59">
        <f>(10)-S81</f>
        <v>8.05</v>
      </c>
      <c r="U81" s="34">
        <v>2.1</v>
      </c>
      <c r="V81" s="59">
        <f>(10)-U81</f>
        <v>7.9</v>
      </c>
      <c r="W81" s="37"/>
      <c r="X81" s="60">
        <f>IF(P81&gt;0,(R81+T81+V81-W81),0)</f>
        <v>21.05</v>
      </c>
      <c r="Y81" s="65">
        <f>SUM((D81),(D82),(D83))</f>
        <v>134.125</v>
      </c>
      <c r="Z81" s="7"/>
      <c r="AA81" s="7"/>
      <c r="AB81" s="7"/>
      <c r="AC81" s="7"/>
      <c r="AD81" s="13"/>
      <c r="AE81" s="7"/>
      <c r="AF81" s="7"/>
      <c r="AG81" s="7"/>
      <c r="AH81" s="7"/>
      <c r="AI81" s="7"/>
      <c r="AJ81" s="7"/>
      <c r="AK81" s="14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</row>
    <row r="82" spans="1:214" s="8" customFormat="1" ht="46.5" customHeight="1">
      <c r="A82" s="69"/>
      <c r="B82" s="39" t="s">
        <v>0</v>
      </c>
      <c r="C82" s="31" t="s">
        <v>67</v>
      </c>
      <c r="D82" s="18">
        <f>N82+X82</f>
        <v>43.474999999999994</v>
      </c>
      <c r="E82" s="35"/>
      <c r="F82" s="16">
        <v>5.7</v>
      </c>
      <c r="G82" s="16">
        <v>6.5</v>
      </c>
      <c r="H82" s="33">
        <f>(F82+G82)/2</f>
        <v>6.1</v>
      </c>
      <c r="I82" s="17">
        <v>1.75</v>
      </c>
      <c r="J82" s="33">
        <f>(10)-I82</f>
        <v>8.25</v>
      </c>
      <c r="K82" s="17">
        <v>1.95</v>
      </c>
      <c r="L82" s="33">
        <f>(10)-K82</f>
        <v>8.05</v>
      </c>
      <c r="M82" s="22"/>
      <c r="N82" s="48">
        <f>IF(F82&gt;0,(H82+J82+L82-M82),0)</f>
        <v>22.4</v>
      </c>
      <c r="O82" s="27"/>
      <c r="P82" s="16">
        <v>4.9</v>
      </c>
      <c r="Q82" s="16">
        <v>5.65</v>
      </c>
      <c r="R82" s="59">
        <f>(P82+Q82)/2</f>
        <v>5.275</v>
      </c>
      <c r="S82" s="17">
        <v>1.3</v>
      </c>
      <c r="T82" s="59">
        <f>(10)-S82</f>
        <v>8.7</v>
      </c>
      <c r="U82" s="17">
        <v>2.8</v>
      </c>
      <c r="V82" s="59">
        <f>(10)-U82</f>
        <v>7.2</v>
      </c>
      <c r="W82" s="22">
        <v>0.1</v>
      </c>
      <c r="X82" s="60">
        <f>IF(P82&gt;0,(R82+T82+V82-W82),0)</f>
        <v>21.075</v>
      </c>
      <c r="Y82" s="66"/>
      <c r="Z82" s="7"/>
      <c r="AA82" s="7"/>
      <c r="AB82" s="7"/>
      <c r="AC82" s="7"/>
      <c r="AD82" s="13"/>
      <c r="AE82" s="7"/>
      <c r="AF82" s="7"/>
      <c r="AG82" s="7"/>
      <c r="AH82" s="7"/>
      <c r="AI82" s="7"/>
      <c r="AJ82" s="7"/>
      <c r="AK82" s="14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</row>
    <row r="83" spans="1:214" s="8" customFormat="1" ht="46.5" customHeight="1" thickBot="1">
      <c r="A83" s="70"/>
      <c r="B83" s="40" t="s">
        <v>1</v>
      </c>
      <c r="C83" s="41" t="s">
        <v>68</v>
      </c>
      <c r="D83" s="19">
        <f>N83+X83</f>
        <v>46.849999999999994</v>
      </c>
      <c r="E83" s="43"/>
      <c r="F83" s="20">
        <v>6.3</v>
      </c>
      <c r="G83" s="20">
        <v>6.9</v>
      </c>
      <c r="H83" s="33">
        <f>(F83+G83)/2</f>
        <v>6.6</v>
      </c>
      <c r="I83" s="21">
        <v>0.8</v>
      </c>
      <c r="J83" s="33">
        <f>(10)-I83</f>
        <v>9.2</v>
      </c>
      <c r="K83" s="21">
        <v>1.6</v>
      </c>
      <c r="L83" s="33">
        <f>(10)-K83</f>
        <v>8.4</v>
      </c>
      <c r="M83" s="23">
        <v>0.1</v>
      </c>
      <c r="N83" s="48">
        <f>IF(F83&gt;0,(H83+J83+L83-M83),0)</f>
        <v>24.099999999999998</v>
      </c>
      <c r="O83" s="44"/>
      <c r="P83" s="20">
        <v>5.6</v>
      </c>
      <c r="Q83" s="20">
        <v>6.2</v>
      </c>
      <c r="R83" s="59">
        <f>(P83+Q83)/2</f>
        <v>5.9</v>
      </c>
      <c r="S83" s="21">
        <v>1</v>
      </c>
      <c r="T83" s="59">
        <f>(10)-S83</f>
        <v>9</v>
      </c>
      <c r="U83" s="21">
        <v>2.15</v>
      </c>
      <c r="V83" s="59">
        <f>(10)-U83</f>
        <v>7.85</v>
      </c>
      <c r="W83" s="23"/>
      <c r="X83" s="60">
        <f>IF(P83&gt;0,(R83+T83+V83-W83),0)</f>
        <v>22.75</v>
      </c>
      <c r="Y83" s="67"/>
      <c r="Z83" s="7"/>
      <c r="AA83" s="7"/>
      <c r="AB83" s="7"/>
      <c r="AC83" s="7"/>
      <c r="AD83" s="13"/>
      <c r="AE83" s="7"/>
      <c r="AF83" s="7"/>
      <c r="AG83" s="7"/>
      <c r="AH83" s="7"/>
      <c r="AI83" s="7"/>
      <c r="AJ83" s="7"/>
      <c r="AK83" s="14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</row>
    <row r="84" spans="1:215" s="8" customFormat="1" ht="46.5" customHeight="1">
      <c r="A84" s="46"/>
      <c r="B84" s="105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7"/>
      <c r="AA84" s="7"/>
      <c r="AB84" s="7"/>
      <c r="AC84" s="7"/>
      <c r="AD84" s="7"/>
      <c r="AE84" s="13"/>
      <c r="AF84" s="7"/>
      <c r="AG84" s="7"/>
      <c r="AH84" s="7"/>
      <c r="AI84" s="7"/>
      <c r="AJ84" s="7"/>
      <c r="AK84" s="7"/>
      <c r="AL84" s="14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</row>
    <row r="85" spans="2:25" ht="51" customHeight="1" thickBot="1">
      <c r="B85" s="92" t="s">
        <v>94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</row>
    <row r="86" spans="1:214" s="4" customFormat="1" ht="26.25" customHeight="1">
      <c r="A86" s="68">
        <v>12</v>
      </c>
      <c r="B86" s="93" t="s">
        <v>18</v>
      </c>
      <c r="C86" s="95" t="s">
        <v>13</v>
      </c>
      <c r="D86" s="80" t="s">
        <v>15</v>
      </c>
      <c r="E86" s="97"/>
      <c r="F86" s="84" t="s">
        <v>101</v>
      </c>
      <c r="G86" s="84" t="s">
        <v>23</v>
      </c>
      <c r="H86" s="108" t="s">
        <v>100</v>
      </c>
      <c r="I86" s="84" t="s">
        <v>16</v>
      </c>
      <c r="J86" s="84" t="s">
        <v>20</v>
      </c>
      <c r="K86" s="84" t="s">
        <v>14</v>
      </c>
      <c r="L86" s="84" t="s">
        <v>21</v>
      </c>
      <c r="M86" s="86" t="s">
        <v>11</v>
      </c>
      <c r="N86" s="88" t="s">
        <v>22</v>
      </c>
      <c r="O86" s="90"/>
      <c r="P86" s="74" t="s">
        <v>101</v>
      </c>
      <c r="Q86" s="74" t="s">
        <v>23</v>
      </c>
      <c r="R86" s="76" t="s">
        <v>100</v>
      </c>
      <c r="S86" s="76" t="s">
        <v>16</v>
      </c>
      <c r="T86" s="74" t="s">
        <v>20</v>
      </c>
      <c r="U86" s="74" t="s">
        <v>14</v>
      </c>
      <c r="V86" s="74" t="s">
        <v>21</v>
      </c>
      <c r="W86" s="78" t="s">
        <v>11</v>
      </c>
      <c r="X86" s="80" t="s">
        <v>22</v>
      </c>
      <c r="Y86" s="82" t="s">
        <v>26</v>
      </c>
      <c r="Z86" s="3"/>
      <c r="AA86" s="3"/>
      <c r="AB86" s="3"/>
      <c r="AC86" s="3"/>
      <c r="AD86" s="1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</row>
    <row r="87" spans="1:214" s="6" customFormat="1" ht="21.75" customHeight="1" thickBot="1">
      <c r="A87" s="69"/>
      <c r="B87" s="94"/>
      <c r="C87" s="96"/>
      <c r="D87" s="81"/>
      <c r="E87" s="98"/>
      <c r="F87" s="85"/>
      <c r="G87" s="85"/>
      <c r="H87" s="109"/>
      <c r="I87" s="85"/>
      <c r="J87" s="85"/>
      <c r="K87" s="85"/>
      <c r="L87" s="85"/>
      <c r="M87" s="87"/>
      <c r="N87" s="89"/>
      <c r="O87" s="91"/>
      <c r="P87" s="75"/>
      <c r="Q87" s="75"/>
      <c r="R87" s="77"/>
      <c r="S87" s="77"/>
      <c r="T87" s="75"/>
      <c r="U87" s="75"/>
      <c r="V87" s="75"/>
      <c r="W87" s="79"/>
      <c r="X87" s="81"/>
      <c r="Y87" s="83"/>
      <c r="Z87" s="5"/>
      <c r="AA87" s="5"/>
      <c r="AB87" s="5"/>
      <c r="AC87" s="5"/>
      <c r="AD87" s="13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</row>
    <row r="88" spans="1:214" s="8" customFormat="1" ht="46.5" customHeight="1">
      <c r="A88" s="69"/>
      <c r="B88" s="29" t="s">
        <v>12</v>
      </c>
      <c r="C88" s="42" t="s">
        <v>70</v>
      </c>
      <c r="D88" s="36">
        <f>N88+X88</f>
        <v>39.25</v>
      </c>
      <c r="E88" s="26"/>
      <c r="F88" s="32">
        <v>4</v>
      </c>
      <c r="G88" s="32"/>
      <c r="H88" s="33"/>
      <c r="I88" s="34">
        <v>2</v>
      </c>
      <c r="J88" s="33">
        <f>(10)-I88</f>
        <v>8</v>
      </c>
      <c r="K88" s="34">
        <v>1.45</v>
      </c>
      <c r="L88" s="33">
        <f>(10)-K88</f>
        <v>8.55</v>
      </c>
      <c r="M88" s="37"/>
      <c r="N88" s="49">
        <f>IF(F88&gt;0,(F88+G88+J88+L88-M88),0)</f>
        <v>20.55</v>
      </c>
      <c r="O88" s="38"/>
      <c r="P88" s="32">
        <v>3.6</v>
      </c>
      <c r="Q88" s="32">
        <v>5.3</v>
      </c>
      <c r="R88" s="59">
        <f>(P88+Q88)/2</f>
        <v>4.45</v>
      </c>
      <c r="S88" s="34">
        <v>2.75</v>
      </c>
      <c r="T88" s="59">
        <f>(10)-S88</f>
        <v>7.25</v>
      </c>
      <c r="U88" s="34">
        <v>3</v>
      </c>
      <c r="V88" s="59">
        <f>(10)-U88</f>
        <v>7</v>
      </c>
      <c r="W88" s="37"/>
      <c r="X88" s="60">
        <f>IF(P88&gt;0,(R88+T88+V88-W88),0)</f>
        <v>18.7</v>
      </c>
      <c r="Y88" s="65">
        <f>SUM((D88),(D89),(D90))</f>
        <v>115.95</v>
      </c>
      <c r="Z88" s="7"/>
      <c r="AA88" s="7"/>
      <c r="AB88" s="7"/>
      <c r="AC88" s="7"/>
      <c r="AD88" s="13"/>
      <c r="AE88" s="7"/>
      <c r="AF88" s="7"/>
      <c r="AG88" s="7"/>
      <c r="AH88" s="7"/>
      <c r="AI88" s="7"/>
      <c r="AJ88" s="7"/>
      <c r="AK88" s="14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</row>
    <row r="89" spans="1:214" s="8" customFormat="1" ht="46.5" customHeight="1">
      <c r="A89" s="69"/>
      <c r="B89" s="39" t="s">
        <v>0</v>
      </c>
      <c r="C89" s="31" t="s">
        <v>71</v>
      </c>
      <c r="D89" s="18">
        <f>N89+X89</f>
        <v>36.7</v>
      </c>
      <c r="E89" s="35" t="s">
        <v>103</v>
      </c>
      <c r="F89" s="16">
        <v>4</v>
      </c>
      <c r="G89" s="16">
        <v>4.1</v>
      </c>
      <c r="H89" s="33">
        <f>(F89+G89)/2</f>
        <v>4.05</v>
      </c>
      <c r="I89" s="17">
        <v>2.65</v>
      </c>
      <c r="J89" s="33">
        <f>(10)-I89</f>
        <v>7.35</v>
      </c>
      <c r="K89" s="17">
        <v>3.15</v>
      </c>
      <c r="L89" s="33">
        <f>(10)-K89</f>
        <v>6.85</v>
      </c>
      <c r="M89" s="22"/>
      <c r="N89" s="48">
        <f>IF(F89&gt;0,(H89+J89+L89-M89),0)</f>
        <v>18.25</v>
      </c>
      <c r="O89" s="27"/>
      <c r="P89" s="16">
        <v>3.6</v>
      </c>
      <c r="Q89" s="16">
        <v>5.1</v>
      </c>
      <c r="R89" s="59">
        <f>(P89+Q89)/2</f>
        <v>4.35</v>
      </c>
      <c r="S89" s="17">
        <v>2.8</v>
      </c>
      <c r="T89" s="59">
        <f>(10)-S89</f>
        <v>7.2</v>
      </c>
      <c r="U89" s="17">
        <v>3</v>
      </c>
      <c r="V89" s="59">
        <f>(10)-U89</f>
        <v>7</v>
      </c>
      <c r="W89" s="22">
        <v>0.1</v>
      </c>
      <c r="X89" s="60">
        <f>IF(P89&gt;0,(R89+T89+V89-W89),0)</f>
        <v>18.45</v>
      </c>
      <c r="Y89" s="66"/>
      <c r="Z89" s="7"/>
      <c r="AA89" s="7"/>
      <c r="AB89" s="7"/>
      <c r="AC89" s="7"/>
      <c r="AD89" s="13"/>
      <c r="AE89" s="7"/>
      <c r="AF89" s="7"/>
      <c r="AG89" s="7"/>
      <c r="AH89" s="7"/>
      <c r="AI89" s="7"/>
      <c r="AJ89" s="7"/>
      <c r="AK89" s="14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</row>
    <row r="90" spans="1:214" s="8" customFormat="1" ht="46.5" customHeight="1" thickBot="1">
      <c r="A90" s="70"/>
      <c r="B90" s="40" t="s">
        <v>1</v>
      </c>
      <c r="C90" s="41" t="s">
        <v>72</v>
      </c>
      <c r="D90" s="19">
        <f>N90+X90</f>
        <v>40</v>
      </c>
      <c r="E90" s="43"/>
      <c r="F90" s="20">
        <v>6.6</v>
      </c>
      <c r="G90" s="20">
        <v>3.75</v>
      </c>
      <c r="H90" s="33">
        <f>(F90+G90)/2</f>
        <v>5.175</v>
      </c>
      <c r="I90" s="21">
        <v>2.3</v>
      </c>
      <c r="J90" s="33">
        <f>(10)-I90</f>
        <v>7.7</v>
      </c>
      <c r="K90" s="21">
        <v>2.35</v>
      </c>
      <c r="L90" s="33">
        <f>(10)-K90</f>
        <v>7.65</v>
      </c>
      <c r="M90" s="23">
        <v>0.15</v>
      </c>
      <c r="N90" s="48">
        <f>IF(F90&gt;0,(H90+J90+L90-M90),0)</f>
        <v>20.375</v>
      </c>
      <c r="O90" s="44"/>
      <c r="P90" s="20">
        <v>6.8</v>
      </c>
      <c r="Q90" s="20">
        <v>3.95</v>
      </c>
      <c r="R90" s="59">
        <f>(P90+Q90)/2</f>
        <v>5.375</v>
      </c>
      <c r="S90" s="21">
        <v>2.1</v>
      </c>
      <c r="T90" s="59">
        <f>(10)-S90</f>
        <v>7.9</v>
      </c>
      <c r="U90" s="21">
        <v>3.6</v>
      </c>
      <c r="V90" s="59">
        <f>(10)-U90</f>
        <v>6.4</v>
      </c>
      <c r="W90" s="23">
        <v>0.05</v>
      </c>
      <c r="X90" s="60">
        <f>IF(P90&gt;0,(R90+T90+V90-W90),0)</f>
        <v>19.625</v>
      </c>
      <c r="Y90" s="67"/>
      <c r="Z90" s="7"/>
      <c r="AA90" s="7"/>
      <c r="AB90" s="7"/>
      <c r="AC90" s="7"/>
      <c r="AD90" s="13"/>
      <c r="AE90" s="7"/>
      <c r="AF90" s="7"/>
      <c r="AG90" s="7"/>
      <c r="AH90" s="7"/>
      <c r="AI90" s="7"/>
      <c r="AJ90" s="7"/>
      <c r="AK90" s="14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</row>
    <row r="91" spans="1:215" s="8" customFormat="1" ht="46.5" customHeight="1">
      <c r="A91" s="46"/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7"/>
      <c r="AA91" s="7"/>
      <c r="AB91" s="7"/>
      <c r="AC91" s="7"/>
      <c r="AD91" s="7"/>
      <c r="AE91" s="13"/>
      <c r="AF91" s="7"/>
      <c r="AG91" s="7"/>
      <c r="AH91" s="7"/>
      <c r="AI91" s="7"/>
      <c r="AJ91" s="7"/>
      <c r="AK91" s="7"/>
      <c r="AL91" s="14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</row>
    <row r="92" spans="2:25" ht="51" customHeight="1" thickBot="1">
      <c r="B92" s="92" t="s">
        <v>95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spans="1:214" s="4" customFormat="1" ht="26.25" customHeight="1">
      <c r="A93" s="68">
        <v>13</v>
      </c>
      <c r="B93" s="93" t="s">
        <v>18</v>
      </c>
      <c r="C93" s="95" t="s">
        <v>13</v>
      </c>
      <c r="D93" s="80" t="s">
        <v>15</v>
      </c>
      <c r="E93" s="97"/>
      <c r="F93" s="84" t="s">
        <v>101</v>
      </c>
      <c r="G93" s="84" t="s">
        <v>23</v>
      </c>
      <c r="H93" s="108" t="s">
        <v>100</v>
      </c>
      <c r="I93" s="84" t="s">
        <v>16</v>
      </c>
      <c r="J93" s="84" t="s">
        <v>20</v>
      </c>
      <c r="K93" s="84" t="s">
        <v>14</v>
      </c>
      <c r="L93" s="84" t="s">
        <v>21</v>
      </c>
      <c r="M93" s="86" t="s">
        <v>11</v>
      </c>
      <c r="N93" s="88" t="s">
        <v>22</v>
      </c>
      <c r="O93" s="90"/>
      <c r="P93" s="74" t="s">
        <v>101</v>
      </c>
      <c r="Q93" s="74" t="s">
        <v>23</v>
      </c>
      <c r="R93" s="76" t="s">
        <v>100</v>
      </c>
      <c r="S93" s="76" t="s">
        <v>16</v>
      </c>
      <c r="T93" s="74" t="s">
        <v>20</v>
      </c>
      <c r="U93" s="74" t="s">
        <v>14</v>
      </c>
      <c r="V93" s="74" t="s">
        <v>21</v>
      </c>
      <c r="W93" s="78" t="s">
        <v>11</v>
      </c>
      <c r="X93" s="80" t="s">
        <v>22</v>
      </c>
      <c r="Y93" s="82" t="s">
        <v>26</v>
      </c>
      <c r="Z93" s="3"/>
      <c r="AA93" s="3"/>
      <c r="AB93" s="3"/>
      <c r="AC93" s="3"/>
      <c r="AD93" s="1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</row>
    <row r="94" spans="1:214" s="6" customFormat="1" ht="21.75" customHeight="1" thickBot="1">
      <c r="A94" s="69"/>
      <c r="B94" s="94"/>
      <c r="C94" s="96"/>
      <c r="D94" s="81"/>
      <c r="E94" s="98"/>
      <c r="F94" s="85"/>
      <c r="G94" s="85"/>
      <c r="H94" s="109"/>
      <c r="I94" s="85"/>
      <c r="J94" s="85"/>
      <c r="K94" s="85"/>
      <c r="L94" s="85"/>
      <c r="M94" s="87"/>
      <c r="N94" s="89"/>
      <c r="O94" s="91"/>
      <c r="P94" s="75"/>
      <c r="Q94" s="75"/>
      <c r="R94" s="77"/>
      <c r="S94" s="77"/>
      <c r="T94" s="75"/>
      <c r="U94" s="75"/>
      <c r="V94" s="75"/>
      <c r="W94" s="79"/>
      <c r="X94" s="81"/>
      <c r="Y94" s="83"/>
      <c r="Z94" s="5"/>
      <c r="AA94" s="5"/>
      <c r="AB94" s="5"/>
      <c r="AC94" s="5"/>
      <c r="AD94" s="13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</row>
    <row r="95" spans="1:214" s="8" customFormat="1" ht="46.5" customHeight="1" thickBot="1">
      <c r="A95" s="69"/>
      <c r="B95" s="29" t="s">
        <v>12</v>
      </c>
      <c r="C95" s="42" t="s">
        <v>74</v>
      </c>
      <c r="D95" s="36">
        <f>N95+X95</f>
        <v>42.25</v>
      </c>
      <c r="E95" s="26"/>
      <c r="F95" s="32">
        <v>4.3</v>
      </c>
      <c r="G95" s="32"/>
      <c r="H95" s="33"/>
      <c r="I95" s="34">
        <v>0.75</v>
      </c>
      <c r="J95" s="33">
        <f>(10)-I95</f>
        <v>9.25</v>
      </c>
      <c r="K95" s="34">
        <v>0.8</v>
      </c>
      <c r="L95" s="33">
        <f>(10)-K95</f>
        <v>9.2</v>
      </c>
      <c r="M95" s="37"/>
      <c r="N95" s="49">
        <f>IF(F95&gt;0,(F95+G95+J95+L95-M95),0)</f>
        <v>22.75</v>
      </c>
      <c r="O95" s="38"/>
      <c r="P95" s="32">
        <v>3.9</v>
      </c>
      <c r="Q95" s="32">
        <v>6.1</v>
      </c>
      <c r="R95" s="59">
        <f>(P95+Q95)/2</f>
        <v>5</v>
      </c>
      <c r="S95" s="34">
        <v>2.45</v>
      </c>
      <c r="T95" s="59">
        <f>(10)-S95</f>
        <v>7.55</v>
      </c>
      <c r="U95" s="34">
        <v>3</v>
      </c>
      <c r="V95" s="59">
        <f>(10)-U95</f>
        <v>7</v>
      </c>
      <c r="W95" s="37">
        <v>0.05</v>
      </c>
      <c r="X95" s="60">
        <f>IF(P95&gt;0,(R95+T95+V95-W95),0)</f>
        <v>19.5</v>
      </c>
      <c r="Y95" s="65">
        <f>SUM((D95),(D96),(D97))</f>
        <v>120.05</v>
      </c>
      <c r="Z95" s="7"/>
      <c r="AA95" s="7"/>
      <c r="AB95" s="7"/>
      <c r="AC95" s="7"/>
      <c r="AD95" s="13"/>
      <c r="AE95" s="7"/>
      <c r="AF95" s="7"/>
      <c r="AG95" s="7"/>
      <c r="AH95" s="7"/>
      <c r="AI95" s="7"/>
      <c r="AJ95" s="7"/>
      <c r="AK95" s="14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</row>
    <row r="96" spans="1:214" s="8" customFormat="1" ht="46.5" customHeight="1">
      <c r="A96" s="69"/>
      <c r="B96" s="39" t="s">
        <v>0</v>
      </c>
      <c r="C96" s="31" t="s">
        <v>75</v>
      </c>
      <c r="D96" s="18">
        <f>N96+X96</f>
        <v>37.1</v>
      </c>
      <c r="E96" s="28"/>
      <c r="F96" s="16">
        <v>5.9</v>
      </c>
      <c r="G96" s="16">
        <v>4.95</v>
      </c>
      <c r="H96" s="33">
        <f>(F96+G96)/2</f>
        <v>5.425000000000001</v>
      </c>
      <c r="I96" s="17">
        <v>3.3</v>
      </c>
      <c r="J96" s="33">
        <f>(10)-I96</f>
        <v>6.7</v>
      </c>
      <c r="K96" s="17">
        <v>3.2</v>
      </c>
      <c r="L96" s="33">
        <f>(10)-K96</f>
        <v>6.8</v>
      </c>
      <c r="M96" s="22"/>
      <c r="N96" s="48">
        <f>IF(F96&gt;0,(H96+J96+L96-M96),0)</f>
        <v>18.925</v>
      </c>
      <c r="O96" s="27"/>
      <c r="P96" s="16">
        <v>4.6</v>
      </c>
      <c r="Q96" s="16">
        <v>4.15</v>
      </c>
      <c r="R96" s="59">
        <f>(P96+Q96)/2</f>
        <v>4.375</v>
      </c>
      <c r="S96" s="17">
        <v>1.9</v>
      </c>
      <c r="T96" s="59">
        <f>(10)-S96</f>
        <v>8.1</v>
      </c>
      <c r="U96" s="17">
        <v>4.1</v>
      </c>
      <c r="V96" s="59">
        <f>(10)-U96</f>
        <v>5.9</v>
      </c>
      <c r="W96" s="22">
        <v>0.2</v>
      </c>
      <c r="X96" s="60">
        <f>IF(P96&gt;0,(R96+T96+V96-W96),0)</f>
        <v>18.175</v>
      </c>
      <c r="Y96" s="66"/>
      <c r="Z96" s="7"/>
      <c r="AA96" s="7"/>
      <c r="AB96" s="7"/>
      <c r="AC96" s="7"/>
      <c r="AD96" s="13"/>
      <c r="AE96" s="7"/>
      <c r="AF96" s="7"/>
      <c r="AG96" s="7"/>
      <c r="AH96" s="7"/>
      <c r="AI96" s="7"/>
      <c r="AJ96" s="7"/>
      <c r="AK96" s="14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</row>
    <row r="97" spans="1:214" s="8" customFormat="1" ht="46.5" customHeight="1" thickBot="1">
      <c r="A97" s="70"/>
      <c r="B97" s="40" t="s">
        <v>1</v>
      </c>
      <c r="C97" s="41" t="s">
        <v>76</v>
      </c>
      <c r="D97" s="19">
        <f>N97+X97</f>
        <v>40.7</v>
      </c>
      <c r="E97" s="43"/>
      <c r="F97" s="20">
        <v>6.4</v>
      </c>
      <c r="G97" s="20">
        <v>4.85</v>
      </c>
      <c r="H97" s="33">
        <f>(F97+G97)/2</f>
        <v>5.625</v>
      </c>
      <c r="I97" s="21">
        <v>2.1</v>
      </c>
      <c r="J97" s="33">
        <f>(10)-I97</f>
        <v>7.9</v>
      </c>
      <c r="K97" s="21">
        <v>3.7</v>
      </c>
      <c r="L97" s="33">
        <f>(10)-K97</f>
        <v>6.3</v>
      </c>
      <c r="M97" s="23">
        <v>0.5</v>
      </c>
      <c r="N97" s="48">
        <f>IF(F97&gt;0,(H97+J97+L97-M97),0)</f>
        <v>19.325</v>
      </c>
      <c r="O97" s="44"/>
      <c r="P97" s="20">
        <v>6.6</v>
      </c>
      <c r="Q97" s="20">
        <v>5.35</v>
      </c>
      <c r="R97" s="59">
        <f>(P97+Q97)/2</f>
        <v>5.975</v>
      </c>
      <c r="S97" s="21">
        <v>1.85</v>
      </c>
      <c r="T97" s="59">
        <f>(10)-S97</f>
        <v>8.15</v>
      </c>
      <c r="U97" s="21">
        <v>2.7</v>
      </c>
      <c r="V97" s="59">
        <f>(10)-U97</f>
        <v>7.3</v>
      </c>
      <c r="W97" s="23">
        <v>0.05</v>
      </c>
      <c r="X97" s="60">
        <f>IF(P97&gt;0,(R97+T97+V97-W97),0)</f>
        <v>21.375</v>
      </c>
      <c r="Y97" s="67"/>
      <c r="Z97" s="7"/>
      <c r="AA97" s="7"/>
      <c r="AB97" s="7"/>
      <c r="AC97" s="7"/>
      <c r="AD97" s="13"/>
      <c r="AE97" s="7"/>
      <c r="AF97" s="7"/>
      <c r="AG97" s="7"/>
      <c r="AH97" s="7"/>
      <c r="AI97" s="7"/>
      <c r="AJ97" s="7"/>
      <c r="AK97" s="14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</row>
    <row r="98" spans="2:25" ht="61.5">
      <c r="B98" s="105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7"/>
    </row>
  </sheetData>
  <sheetProtection/>
  <mergeCells count="370">
    <mergeCell ref="R44:R45"/>
    <mergeCell ref="R51:R52"/>
    <mergeCell ref="H23:H24"/>
    <mergeCell ref="H30:H31"/>
    <mergeCell ref="H79:H80"/>
    <mergeCell ref="H86:H87"/>
    <mergeCell ref="H93:H94"/>
    <mergeCell ref="R9:R10"/>
    <mergeCell ref="R16:R17"/>
    <mergeCell ref="R23:R24"/>
    <mergeCell ref="R30:R31"/>
    <mergeCell ref="R37:R38"/>
    <mergeCell ref="H44:H45"/>
    <mergeCell ref="B42:Y42"/>
    <mergeCell ref="F9:F10"/>
    <mergeCell ref="G9:G10"/>
    <mergeCell ref="I9:I10"/>
    <mergeCell ref="S9:S10"/>
    <mergeCell ref="K9:K10"/>
    <mergeCell ref="B16:B17"/>
    <mergeCell ref="C16:C17"/>
    <mergeCell ref="H9:H10"/>
    <mergeCell ref="B49:Y49"/>
    <mergeCell ref="B56:Y56"/>
    <mergeCell ref="B70:Y70"/>
    <mergeCell ref="B77:Y77"/>
    <mergeCell ref="M51:M52"/>
    <mergeCell ref="N51:N52"/>
    <mergeCell ref="B50:Y50"/>
    <mergeCell ref="B51:B52"/>
    <mergeCell ref="C51:C52"/>
    <mergeCell ref="D51:D52"/>
    <mergeCell ref="H65:H66"/>
    <mergeCell ref="H72:H73"/>
    <mergeCell ref="G51:G52"/>
    <mergeCell ref="I51:I52"/>
    <mergeCell ref="J51:J52"/>
    <mergeCell ref="K51:K52"/>
    <mergeCell ref="B21:Y21"/>
    <mergeCell ref="B28:Y28"/>
    <mergeCell ref="B35:Y35"/>
    <mergeCell ref="P93:P94"/>
    <mergeCell ref="B91:Y91"/>
    <mergeCell ref="B98:Y98"/>
    <mergeCell ref="B63:Y63"/>
    <mergeCell ref="B84:Y84"/>
    <mergeCell ref="H51:H52"/>
    <mergeCell ref="H58:H59"/>
    <mergeCell ref="T93:T94"/>
    <mergeCell ref="U93:U94"/>
    <mergeCell ref="X93:X94"/>
    <mergeCell ref="Y93:Y94"/>
    <mergeCell ref="W93:W94"/>
    <mergeCell ref="R93:R94"/>
    <mergeCell ref="G93:G94"/>
    <mergeCell ref="I93:I94"/>
    <mergeCell ref="F93:F94"/>
    <mergeCell ref="V93:V94"/>
    <mergeCell ref="J93:J94"/>
    <mergeCell ref="K93:K94"/>
    <mergeCell ref="L93:L94"/>
    <mergeCell ref="A93:A97"/>
    <mergeCell ref="B93:B94"/>
    <mergeCell ref="C93:C94"/>
    <mergeCell ref="D93:D94"/>
    <mergeCell ref="E93:E94"/>
    <mergeCell ref="S93:S94"/>
    <mergeCell ref="M93:M94"/>
    <mergeCell ref="N93:N94"/>
    <mergeCell ref="O93:O94"/>
    <mergeCell ref="Q93:Q94"/>
    <mergeCell ref="B92:Y92"/>
    <mergeCell ref="B4:X4"/>
    <mergeCell ref="B5:X5"/>
    <mergeCell ref="B1:X1"/>
    <mergeCell ref="B2:X2"/>
    <mergeCell ref="B3:X3"/>
    <mergeCell ref="V9:V10"/>
    <mergeCell ref="W9:W10"/>
    <mergeCell ref="O9:O10"/>
    <mergeCell ref="P9:P10"/>
    <mergeCell ref="Q9:Q10"/>
    <mergeCell ref="B9:B10"/>
    <mergeCell ref="C9:C10"/>
    <mergeCell ref="D9:D10"/>
    <mergeCell ref="E9:E10"/>
    <mergeCell ref="I16:I17"/>
    <mergeCell ref="T9:T10"/>
    <mergeCell ref="U9:U10"/>
    <mergeCell ref="J16:J17"/>
    <mergeCell ref="K16:K17"/>
    <mergeCell ref="J9:J10"/>
    <mergeCell ref="L16:L17"/>
    <mergeCell ref="D16:D17"/>
    <mergeCell ref="E16:E17"/>
    <mergeCell ref="F16:F17"/>
    <mergeCell ref="G16:G17"/>
    <mergeCell ref="B14:Y14"/>
    <mergeCell ref="H16:H17"/>
    <mergeCell ref="Y9:Y10"/>
    <mergeCell ref="L9:L10"/>
    <mergeCell ref="M9:M10"/>
    <mergeCell ref="N9:N10"/>
    <mergeCell ref="T16:T17"/>
    <mergeCell ref="U16:U17"/>
    <mergeCell ref="V16:V17"/>
    <mergeCell ref="N16:N17"/>
    <mergeCell ref="O16:O17"/>
    <mergeCell ref="P16:P17"/>
    <mergeCell ref="Q16:Q17"/>
    <mergeCell ref="W16:W17"/>
    <mergeCell ref="M16:M17"/>
    <mergeCell ref="X9:X10"/>
    <mergeCell ref="X16:X17"/>
    <mergeCell ref="Y16:Y17"/>
    <mergeCell ref="B23:B24"/>
    <mergeCell ref="C23:C24"/>
    <mergeCell ref="D23:D24"/>
    <mergeCell ref="E23:E24"/>
    <mergeCell ref="F23:F24"/>
    <mergeCell ref="G23:G24"/>
    <mergeCell ref="S16:S17"/>
    <mergeCell ref="M23:M24"/>
    <mergeCell ref="X23:X24"/>
    <mergeCell ref="Y23:Y24"/>
    <mergeCell ref="N23:N24"/>
    <mergeCell ref="O23:O24"/>
    <mergeCell ref="P23:P24"/>
    <mergeCell ref="I23:I24"/>
    <mergeCell ref="J23:J24"/>
    <mergeCell ref="K23:K24"/>
    <mergeCell ref="L23:L24"/>
    <mergeCell ref="Q23:Q24"/>
    <mergeCell ref="S23:S24"/>
    <mergeCell ref="T23:T24"/>
    <mergeCell ref="U23:U24"/>
    <mergeCell ref="V23:V24"/>
    <mergeCell ref="W23:W24"/>
    <mergeCell ref="B30:B31"/>
    <mergeCell ref="C30:C31"/>
    <mergeCell ref="D30:D31"/>
    <mergeCell ref="E30:E31"/>
    <mergeCell ref="P30:P31"/>
    <mergeCell ref="Q30:Q31"/>
    <mergeCell ref="M30:M31"/>
    <mergeCell ref="O30:O31"/>
    <mergeCell ref="X30:X31"/>
    <mergeCell ref="T30:T31"/>
    <mergeCell ref="G30:G31"/>
    <mergeCell ref="I30:I31"/>
    <mergeCell ref="J30:J31"/>
    <mergeCell ref="K30:K31"/>
    <mergeCell ref="L30:L31"/>
    <mergeCell ref="S30:S31"/>
    <mergeCell ref="L37:L38"/>
    <mergeCell ref="M37:M38"/>
    <mergeCell ref="N37:N38"/>
    <mergeCell ref="F30:F31"/>
    <mergeCell ref="V30:V31"/>
    <mergeCell ref="W30:W31"/>
    <mergeCell ref="H37:H38"/>
    <mergeCell ref="B8:Y8"/>
    <mergeCell ref="B15:Y15"/>
    <mergeCell ref="B22:Y22"/>
    <mergeCell ref="B29:Y29"/>
    <mergeCell ref="G37:G38"/>
    <mergeCell ref="I37:I38"/>
    <mergeCell ref="J37:J38"/>
    <mergeCell ref="Y30:Y31"/>
    <mergeCell ref="N30:N31"/>
    <mergeCell ref="U30:U31"/>
    <mergeCell ref="B36:Y36"/>
    <mergeCell ref="B37:B38"/>
    <mergeCell ref="C37:C38"/>
    <mergeCell ref="D37:D38"/>
    <mergeCell ref="E37:E38"/>
    <mergeCell ref="F37:F38"/>
    <mergeCell ref="U37:U38"/>
    <mergeCell ref="V37:V38"/>
    <mergeCell ref="W37:W38"/>
    <mergeCell ref="O37:O38"/>
    <mergeCell ref="E44:E45"/>
    <mergeCell ref="F44:F45"/>
    <mergeCell ref="G44:G45"/>
    <mergeCell ref="T37:T38"/>
    <mergeCell ref="Y44:Y45"/>
    <mergeCell ref="P37:P38"/>
    <mergeCell ref="Q37:Q38"/>
    <mergeCell ref="S37:S38"/>
    <mergeCell ref="X37:X38"/>
    <mergeCell ref="K37:K38"/>
    <mergeCell ref="P44:P45"/>
    <mergeCell ref="Q44:Q45"/>
    <mergeCell ref="S44:S45"/>
    <mergeCell ref="T44:T45"/>
    <mergeCell ref="U44:U45"/>
    <mergeCell ref="Y37:Y38"/>
    <mergeCell ref="B43:Y43"/>
    <mergeCell ref="B44:B45"/>
    <mergeCell ref="C44:C45"/>
    <mergeCell ref="D44:D45"/>
    <mergeCell ref="V44:V45"/>
    <mergeCell ref="W44:W45"/>
    <mergeCell ref="X44:X45"/>
    <mergeCell ref="I44:I45"/>
    <mergeCell ref="J44:J45"/>
    <mergeCell ref="K44:K45"/>
    <mergeCell ref="L44:L45"/>
    <mergeCell ref="M44:M45"/>
    <mergeCell ref="N44:N45"/>
    <mergeCell ref="O44:O45"/>
    <mergeCell ref="W51:W52"/>
    <mergeCell ref="O51:O52"/>
    <mergeCell ref="P51:P52"/>
    <mergeCell ref="Q51:Q52"/>
    <mergeCell ref="S51:S52"/>
    <mergeCell ref="E51:E52"/>
    <mergeCell ref="F51:F52"/>
    <mergeCell ref="U51:U52"/>
    <mergeCell ref="V51:V52"/>
    <mergeCell ref="L51:L52"/>
    <mergeCell ref="X51:X52"/>
    <mergeCell ref="Y51:Y52"/>
    <mergeCell ref="B57:Y57"/>
    <mergeCell ref="B58:B59"/>
    <mergeCell ref="C58:C59"/>
    <mergeCell ref="D58:D59"/>
    <mergeCell ref="E58:E59"/>
    <mergeCell ref="F58:F59"/>
    <mergeCell ref="G58:G59"/>
    <mergeCell ref="T51:T52"/>
    <mergeCell ref="O58:O59"/>
    <mergeCell ref="P58:P59"/>
    <mergeCell ref="Y58:Y59"/>
    <mergeCell ref="Q58:Q59"/>
    <mergeCell ref="S58:S59"/>
    <mergeCell ref="T58:T59"/>
    <mergeCell ref="U58:U59"/>
    <mergeCell ref="R58:R59"/>
    <mergeCell ref="W58:W59"/>
    <mergeCell ref="X58:X59"/>
    <mergeCell ref="J65:J66"/>
    <mergeCell ref="V58:V59"/>
    <mergeCell ref="I58:I59"/>
    <mergeCell ref="J58:J59"/>
    <mergeCell ref="K58:K59"/>
    <mergeCell ref="L58:L59"/>
    <mergeCell ref="K65:K66"/>
    <mergeCell ref="L65:L66"/>
    <mergeCell ref="M58:M59"/>
    <mergeCell ref="N58:N59"/>
    <mergeCell ref="B64:Y64"/>
    <mergeCell ref="B65:B66"/>
    <mergeCell ref="C65:C66"/>
    <mergeCell ref="D65:D66"/>
    <mergeCell ref="E65:E66"/>
    <mergeCell ref="F65:F66"/>
    <mergeCell ref="U65:U66"/>
    <mergeCell ref="V65:V66"/>
    <mergeCell ref="G65:G66"/>
    <mergeCell ref="I65:I66"/>
    <mergeCell ref="G72:G73"/>
    <mergeCell ref="T65:T66"/>
    <mergeCell ref="W65:W66"/>
    <mergeCell ref="O65:O66"/>
    <mergeCell ref="P65:P66"/>
    <mergeCell ref="Q65:Q66"/>
    <mergeCell ref="S65:S66"/>
    <mergeCell ref="R65:R66"/>
    <mergeCell ref="M65:M66"/>
    <mergeCell ref="N65:N66"/>
    <mergeCell ref="W72:W73"/>
    <mergeCell ref="X72:X73"/>
    <mergeCell ref="X65:X66"/>
    <mergeCell ref="Y65:Y66"/>
    <mergeCell ref="B71:Y71"/>
    <mergeCell ref="B72:B73"/>
    <mergeCell ref="C72:C73"/>
    <mergeCell ref="D72:D73"/>
    <mergeCell ref="E72:E73"/>
    <mergeCell ref="F72:F73"/>
    <mergeCell ref="M72:M73"/>
    <mergeCell ref="N72:N73"/>
    <mergeCell ref="O72:O73"/>
    <mergeCell ref="P72:P73"/>
    <mergeCell ref="Y72:Y73"/>
    <mergeCell ref="Q72:Q73"/>
    <mergeCell ref="S72:S73"/>
    <mergeCell ref="T72:T73"/>
    <mergeCell ref="U72:U73"/>
    <mergeCell ref="R72:R73"/>
    <mergeCell ref="G79:G80"/>
    <mergeCell ref="I79:I80"/>
    <mergeCell ref="J79:J80"/>
    <mergeCell ref="V72:V73"/>
    <mergeCell ref="I72:I73"/>
    <mergeCell ref="J72:J73"/>
    <mergeCell ref="K72:K73"/>
    <mergeCell ref="L72:L73"/>
    <mergeCell ref="K79:K80"/>
    <mergeCell ref="L79:L80"/>
    <mergeCell ref="M79:M80"/>
    <mergeCell ref="N79:N80"/>
    <mergeCell ref="B78:Y78"/>
    <mergeCell ref="B79:B80"/>
    <mergeCell ref="C79:C80"/>
    <mergeCell ref="D79:D80"/>
    <mergeCell ref="E79:E80"/>
    <mergeCell ref="F79:F80"/>
    <mergeCell ref="U79:U80"/>
    <mergeCell ref="V79:V80"/>
    <mergeCell ref="T79:T80"/>
    <mergeCell ref="W79:W80"/>
    <mergeCell ref="O79:O80"/>
    <mergeCell ref="P79:P80"/>
    <mergeCell ref="Q79:Q80"/>
    <mergeCell ref="S79:S80"/>
    <mergeCell ref="R79:R80"/>
    <mergeCell ref="P86:P87"/>
    <mergeCell ref="X79:X80"/>
    <mergeCell ref="Y79:Y80"/>
    <mergeCell ref="B85:Y85"/>
    <mergeCell ref="B86:B87"/>
    <mergeCell ref="C86:C87"/>
    <mergeCell ref="D86:D87"/>
    <mergeCell ref="E86:E87"/>
    <mergeCell ref="F86:F87"/>
    <mergeCell ref="G86:G87"/>
    <mergeCell ref="W86:W87"/>
    <mergeCell ref="X86:X87"/>
    <mergeCell ref="Y86:Y87"/>
    <mergeCell ref="I86:I87"/>
    <mergeCell ref="J86:J87"/>
    <mergeCell ref="K86:K87"/>
    <mergeCell ref="L86:L87"/>
    <mergeCell ref="M86:M87"/>
    <mergeCell ref="N86:N87"/>
    <mergeCell ref="O86:O87"/>
    <mergeCell ref="Q86:Q87"/>
    <mergeCell ref="S86:S87"/>
    <mergeCell ref="T86:T87"/>
    <mergeCell ref="U86:U87"/>
    <mergeCell ref="R86:R87"/>
    <mergeCell ref="V86:V87"/>
    <mergeCell ref="A72:A76"/>
    <mergeCell ref="A79:A83"/>
    <mergeCell ref="A9:A13"/>
    <mergeCell ref="A16:A20"/>
    <mergeCell ref="A23:A27"/>
    <mergeCell ref="A30:A34"/>
    <mergeCell ref="A37:A41"/>
    <mergeCell ref="A86:A90"/>
    <mergeCell ref="A44:A48"/>
    <mergeCell ref="A51:A55"/>
    <mergeCell ref="A58:A62"/>
    <mergeCell ref="Y53:Y55"/>
    <mergeCell ref="Y88:Y90"/>
    <mergeCell ref="Y95:Y97"/>
    <mergeCell ref="Y81:Y83"/>
    <mergeCell ref="A65:A69"/>
    <mergeCell ref="A6:Y7"/>
    <mergeCell ref="Y60:Y62"/>
    <mergeCell ref="Y67:Y69"/>
    <mergeCell ref="Y74:Y76"/>
    <mergeCell ref="Y32:Y34"/>
    <mergeCell ref="Y39:Y41"/>
    <mergeCell ref="Y46:Y48"/>
    <mergeCell ref="Y11:Y13"/>
    <mergeCell ref="Y18:Y20"/>
    <mergeCell ref="Y25:Y27"/>
  </mergeCells>
  <printOptions horizontalCentered="1" verticalCentered="1"/>
  <pageMargins left="0" right="0" top="0" bottom="0" header="0.5118110236220472" footer="0.5118110236220472"/>
  <pageSetup fitToHeight="2" orientation="portrait" paperSize="9" scale="24" r:id="rId2"/>
  <headerFooter alignWithMargins="0">
    <oddHeader>&amp;C&amp;"Bookman Old Style,Grassetto"&amp;72 1°MEMORIAL A MANOLA ROSI</oddHeader>
    <oddFooter>&amp;L&amp;"Arial,Grassetto"&amp;22&amp;U Presidente di Giuria&amp;R&amp;"Arial,Grassetto"&amp;22&amp;UL'Ufficiale di Gara</oddFooter>
  </headerFooter>
  <rowBreaks count="1" manualBreakCount="1">
    <brk id="49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20"/>
  <sheetViews>
    <sheetView tabSelected="1" view="pageBreakPreview" zoomScale="60" zoomScalePageLayoutView="0" workbookViewId="0" topLeftCell="A7">
      <selection activeCell="A21" sqref="A21:IV21"/>
    </sheetView>
  </sheetViews>
  <sheetFormatPr defaultColWidth="9.140625" defaultRowHeight="12.75"/>
  <cols>
    <col min="2" max="2" width="61.421875" style="54" customWidth="1"/>
    <col min="3" max="3" width="39.7109375" style="53" customWidth="1"/>
    <col min="4" max="4" width="8.7109375" style="0" customWidth="1"/>
    <col min="5" max="9" width="35.8515625" style="0" customWidth="1"/>
  </cols>
  <sheetData>
    <row r="1" spans="1:215" s="2" customFormat="1" ht="58.5" customHeight="1">
      <c r="A1" s="46"/>
      <c r="B1" s="112" t="s">
        <v>19</v>
      </c>
      <c r="C1" s="112"/>
      <c r="D1" s="112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1"/>
      <c r="Y1" s="1"/>
      <c r="Z1" s="1"/>
      <c r="AA1" s="1"/>
      <c r="AB1" s="1"/>
      <c r="AC1" s="1"/>
      <c r="AD1" s="1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</row>
    <row r="2" spans="1:215" s="2" customFormat="1" ht="63.75" customHeight="1">
      <c r="A2" s="46"/>
      <c r="B2" s="110" t="s">
        <v>98</v>
      </c>
      <c r="C2" s="110"/>
      <c r="D2" s="110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"/>
      <c r="Y2" s="1"/>
      <c r="Z2" s="1"/>
      <c r="AA2" s="1"/>
      <c r="AB2" s="1"/>
      <c r="AC2" s="1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</row>
    <row r="3" spans="1:215" s="2" customFormat="1" ht="23.25" customHeight="1">
      <c r="A3" s="46"/>
      <c r="B3" s="110" t="s">
        <v>24</v>
      </c>
      <c r="C3" s="110"/>
      <c r="D3" s="11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1"/>
      <c r="Y3" s="1"/>
      <c r="Z3" s="1"/>
      <c r="AA3" s="1"/>
      <c r="AB3" s="1"/>
      <c r="AC3" s="1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</row>
    <row r="4" spans="1:215" s="2" customFormat="1" ht="49.5" customHeight="1">
      <c r="A4" s="46"/>
      <c r="B4" s="110" t="s">
        <v>81</v>
      </c>
      <c r="C4" s="110"/>
      <c r="D4" s="110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1"/>
      <c r="Y4" s="1"/>
      <c r="Z4" s="1"/>
      <c r="AA4" s="1"/>
      <c r="AB4" s="1"/>
      <c r="AC4" s="1"/>
      <c r="AD4" s="1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</row>
    <row r="5" spans="1:215" s="2" customFormat="1" ht="23.25" customHeight="1">
      <c r="A5" s="46"/>
      <c r="B5" s="110" t="s">
        <v>79</v>
      </c>
      <c r="C5" s="110"/>
      <c r="D5" s="110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1"/>
      <c r="Y5" s="1"/>
      <c r="Z5" s="1"/>
      <c r="AA5" s="1"/>
      <c r="AB5" s="1"/>
      <c r="AC5" s="1"/>
      <c r="AD5" s="1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2:23" s="47" customFormat="1" ht="142.5" customHeight="1">
      <c r="B6" s="111" t="s">
        <v>97</v>
      </c>
      <c r="C6" s="111"/>
      <c r="D6" s="111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2:3" s="45" customFormat="1" ht="57.75" customHeight="1">
      <c r="B7" s="57" t="s">
        <v>80</v>
      </c>
      <c r="C7" s="57" t="s">
        <v>82</v>
      </c>
    </row>
    <row r="8" spans="1:3" s="15" customFormat="1" ht="36.75" customHeight="1">
      <c r="A8" s="51" t="s">
        <v>12</v>
      </c>
      <c r="B8" s="52" t="s">
        <v>53</v>
      </c>
      <c r="C8" s="61">
        <f>'PARZIALI DI SQUADRA'!Y53</f>
        <v>138.775</v>
      </c>
    </row>
    <row r="9" spans="1:3" s="15" customFormat="1" ht="36.75" customHeight="1">
      <c r="A9" s="51" t="s">
        <v>0</v>
      </c>
      <c r="B9" s="52" t="s">
        <v>49</v>
      </c>
      <c r="C9" s="61">
        <f>'PARZIALI DI SQUADRA'!Y46</f>
        <v>137.725</v>
      </c>
    </row>
    <row r="10" spans="1:3" s="15" customFormat="1" ht="36.75" customHeight="1">
      <c r="A10" s="51" t="s">
        <v>1</v>
      </c>
      <c r="B10" s="52" t="s">
        <v>69</v>
      </c>
      <c r="C10" s="61">
        <f>'PARZIALI DI SQUADRA'!Y81</f>
        <v>134.125</v>
      </c>
    </row>
    <row r="11" spans="1:3" ht="36.75" customHeight="1">
      <c r="A11" s="51" t="s">
        <v>2</v>
      </c>
      <c r="B11" s="52" t="s">
        <v>61</v>
      </c>
      <c r="C11" s="61">
        <f>'PARZIALI DI SQUADRA'!Y67</f>
        <v>128.2</v>
      </c>
    </row>
    <row r="12" spans="1:3" ht="36.75" customHeight="1">
      <c r="A12" s="51" t="s">
        <v>3</v>
      </c>
      <c r="B12" s="52" t="s">
        <v>65</v>
      </c>
      <c r="C12" s="61">
        <f>'PARZIALI DI SQUADRA'!Y74</f>
        <v>126.69999999999999</v>
      </c>
    </row>
    <row r="13" spans="1:3" ht="36.75" customHeight="1">
      <c r="A13" s="51" t="s">
        <v>4</v>
      </c>
      <c r="B13" s="52" t="s">
        <v>45</v>
      </c>
      <c r="C13" s="61">
        <f>'PARZIALI DI SQUADRA'!Y39</f>
        <v>125.25</v>
      </c>
    </row>
    <row r="14" spans="1:3" ht="36.75" customHeight="1">
      <c r="A14" s="51" t="s">
        <v>5</v>
      </c>
      <c r="B14" s="52" t="s">
        <v>41</v>
      </c>
      <c r="C14" s="61">
        <f>'PARZIALI DI SQUADRA'!Y32</f>
        <v>124.10000000000001</v>
      </c>
    </row>
    <row r="15" spans="1:3" ht="36.75" customHeight="1">
      <c r="A15" s="51" t="s">
        <v>6</v>
      </c>
      <c r="B15" s="52" t="s">
        <v>34</v>
      </c>
      <c r="C15" s="61">
        <f>'PARZIALI DI SQUADRA'!Y18</f>
        <v>123.8</v>
      </c>
    </row>
    <row r="16" spans="1:3" ht="36.75" customHeight="1">
      <c r="A16" s="51" t="s">
        <v>7</v>
      </c>
      <c r="B16" s="52" t="s">
        <v>77</v>
      </c>
      <c r="C16" s="61">
        <f>'PARZIALI DI SQUADRA'!Y95</f>
        <v>120.05</v>
      </c>
    </row>
    <row r="17" spans="1:3" ht="36.75" customHeight="1">
      <c r="A17" s="51" t="s">
        <v>8</v>
      </c>
      <c r="B17" s="52" t="s">
        <v>37</v>
      </c>
      <c r="C17" s="61">
        <f>'PARZIALI DI SQUADRA'!Y25</f>
        <v>117.8</v>
      </c>
    </row>
    <row r="18" spans="1:3" ht="36.75" customHeight="1">
      <c r="A18" s="51" t="s">
        <v>9</v>
      </c>
      <c r="B18" s="52" t="s">
        <v>73</v>
      </c>
      <c r="C18" s="61">
        <f>'PARZIALI DI SQUADRA'!Y88</f>
        <v>115.95</v>
      </c>
    </row>
    <row r="19" spans="1:3" ht="36.75" customHeight="1">
      <c r="A19" s="51" t="s">
        <v>10</v>
      </c>
      <c r="B19" s="52" t="s">
        <v>30</v>
      </c>
      <c r="C19" s="61">
        <f>'PARZIALI DI SQUADRA'!Y11</f>
        <v>108.10000000000001</v>
      </c>
    </row>
    <row r="20" spans="1:3" ht="36.75" customHeight="1">
      <c r="A20" s="51" t="s">
        <v>17</v>
      </c>
      <c r="B20" s="52" t="s">
        <v>57</v>
      </c>
      <c r="C20" s="61">
        <f>'PARZIALI DI SQUADRA'!Y60</f>
        <v>103.25</v>
      </c>
    </row>
  </sheetData>
  <sheetProtection/>
  <mergeCells count="6">
    <mergeCell ref="B5:D5"/>
    <mergeCell ref="B6:D6"/>
    <mergeCell ref="B1:D1"/>
    <mergeCell ref="B2:D2"/>
    <mergeCell ref="B3:D3"/>
    <mergeCell ref="B4:D4"/>
  </mergeCells>
  <printOptions verticalCentered="1"/>
  <pageMargins left="0.3937007874015748" right="0" top="0" bottom="0" header="0.31496062992125984" footer="0.31496062992125984"/>
  <pageSetup horizontalDpi="600" verticalDpi="600" orientation="portrait" paperSize="9" scale="80" r:id="rId2"/>
  <headerFooter>
    <oddFooter>&amp;L&amp;"Arial,Grassetto"&amp;14&amp;UPresidente Di Giuria&amp;R&amp;"Arial,Grassetto"&amp;14&amp;UL'Ufficiale di Gara</oddFooter>
  </headerFooter>
  <colBreaks count="1" manualBreakCount="1">
    <brk id="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SEVERI</dc:creator>
  <cp:keywords/>
  <dc:description/>
  <cp:lastModifiedBy>beatrice</cp:lastModifiedBy>
  <cp:lastPrinted>2010-12-09T21:50:04Z</cp:lastPrinted>
  <dcterms:created xsi:type="dcterms:W3CDTF">2005-03-27T20:42:00Z</dcterms:created>
  <dcterms:modified xsi:type="dcterms:W3CDTF">2010-12-12T17:54:01Z</dcterms:modified>
  <cp:category/>
  <cp:version/>
  <cp:contentType/>
  <cp:contentStatus/>
</cp:coreProperties>
</file>