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76" yWindow="120" windowWidth="18405" windowHeight="12120" tabRatio="866" activeTab="0"/>
  </bookViews>
  <sheets>
    <sheet name="Punteggi" sheetId="1" r:id="rId1"/>
  </sheets>
  <definedNames>
    <definedName name="_xlnm.Print_Area" localSheetId="0">'Punteggi'!$A$1:$AU$101</definedName>
    <definedName name="_xlnm.Print_Titles" localSheetId="0">'Punteggi'!$1:$21</definedName>
  </definedNames>
  <calcPr fullCalcOnLoad="1"/>
</workbook>
</file>

<file path=xl/sharedStrings.xml><?xml version="1.0" encoding="utf-8"?>
<sst xmlns="http://schemas.openxmlformats.org/spreadsheetml/2006/main" count="284" uniqueCount="136">
  <si>
    <t>A.S.D.RITMICA 2000</t>
  </si>
  <si>
    <t>17/001891</t>
  </si>
  <si>
    <t>ANGIUS MARINA</t>
  </si>
  <si>
    <t>SARRITZU SILVIA</t>
  </si>
  <si>
    <t>SARRITZU SARA</t>
  </si>
  <si>
    <t>SALIMBENI ALICE</t>
  </si>
  <si>
    <t>A.S.D.G.VALENTIA</t>
  </si>
  <si>
    <t>01/000404</t>
  </si>
  <si>
    <t>RE CECILIA</t>
  </si>
  <si>
    <t>SANTORO FRANCESCA</t>
  </si>
  <si>
    <t>TENTO GIULIA</t>
  </si>
  <si>
    <t>SAVIOLO GIORGIA</t>
  </si>
  <si>
    <t>GUARESCHI SARA</t>
  </si>
  <si>
    <t>S.G.ETRURIA A.S.D.</t>
  </si>
  <si>
    <t>07/000237</t>
  </si>
  <si>
    <t>PARRINI GINEVRA</t>
  </si>
  <si>
    <t>FRANZESE ILARIA</t>
  </si>
  <si>
    <t>VERGELLI LUCREZIA</t>
  </si>
  <si>
    <t>INNOCENTI JESSICA</t>
  </si>
  <si>
    <t>INNOCENTI GIULIA</t>
  </si>
  <si>
    <t>CAMPIONATO DI SERIE B</t>
  </si>
  <si>
    <t>Clavette</t>
  </si>
  <si>
    <t>Presidente di Giuria</t>
  </si>
  <si>
    <t>Ufficiale di Gara</t>
  </si>
  <si>
    <t>NAZIONALE</t>
  </si>
  <si>
    <t>ALLIEVE/JUNIOR/SENIOR</t>
  </si>
  <si>
    <t>RAPPRESENTATIVA</t>
  </si>
  <si>
    <t>EUROGYMNICA</t>
  </si>
  <si>
    <t>PALARUFFINI</t>
  </si>
  <si>
    <t>08/000677</t>
  </si>
  <si>
    <t>CAMAIONI TIZIANA</t>
  </si>
  <si>
    <t>DE SANTIS CLAUDIA</t>
  </si>
  <si>
    <t>VIOLA ROSANNA</t>
  </si>
  <si>
    <t>MANCINI SARA</t>
  </si>
  <si>
    <t>NARDINOCCHI BIANCA  176982</t>
  </si>
  <si>
    <t>A.S.GIMNALL</t>
  </si>
  <si>
    <t>08/000984</t>
  </si>
  <si>
    <t>COSTANZI MARTINA</t>
  </si>
  <si>
    <t>VAGNINI CHIARA</t>
  </si>
  <si>
    <t>MAGI BENEDETTA</t>
  </si>
  <si>
    <t>A.S.D.ARCOBALENO PRATO</t>
  </si>
  <si>
    <t>07/001134</t>
  </si>
  <si>
    <t>SANTINELLI DOMIZIANA 335292</t>
  </si>
  <si>
    <t>TONETTO SOFIA</t>
  </si>
  <si>
    <t>05/12/2010 ore 9,30</t>
  </si>
  <si>
    <t>Denominazione Gara:</t>
  </si>
  <si>
    <t>Datae ora</t>
  </si>
  <si>
    <t>LOCATELLI ERICA</t>
  </si>
  <si>
    <t>ROTA ALESSIA</t>
  </si>
  <si>
    <t>LOCATELLI DOMIZIA</t>
  </si>
  <si>
    <t>RIZZO VALENTINA</t>
  </si>
  <si>
    <t>TIRONI ARIANNA</t>
  </si>
  <si>
    <t>C.Libero</t>
  </si>
  <si>
    <t>A.S.D.GINN.HOBBY SPORT</t>
  </si>
  <si>
    <t>SPAGNA MARTINA</t>
  </si>
  <si>
    <t>LA TERRA ROBERTA</t>
  </si>
  <si>
    <t>CALAFIORE JASMINE</t>
  </si>
  <si>
    <t>CARRABINO MARTINA</t>
  </si>
  <si>
    <t>16/000752</t>
  </si>
  <si>
    <t>A.S.D. EDERA RAVENNA</t>
  </si>
  <si>
    <t>06/000203</t>
  </si>
  <si>
    <t>MACRI' LUDOVICA</t>
  </si>
  <si>
    <t>BADIALI FRANCESCA</t>
  </si>
  <si>
    <t>MAZZOTTI GAIA</t>
  </si>
  <si>
    <t>TIENE SARA</t>
  </si>
  <si>
    <t>MONTANARI ILARIA</t>
  </si>
  <si>
    <t>MORETTI NICOLE</t>
  </si>
  <si>
    <t>A.S.UDINESE</t>
  </si>
  <si>
    <t>04/000121</t>
  </si>
  <si>
    <t>POL.BREMBATE SOPRA</t>
  </si>
  <si>
    <t>02/002026</t>
  </si>
  <si>
    <t>A.S.D.ESTENSE PUTINATI</t>
  </si>
  <si>
    <t>06/000392</t>
  </si>
  <si>
    <t>GALLI MARTINA</t>
  </si>
  <si>
    <t>MAURELLI ALESSIA</t>
  </si>
  <si>
    <t>ANSALONI LAURA</t>
  </si>
  <si>
    <t>LEONI ARIANNA</t>
  </si>
  <si>
    <t>A.S.D.FABRIANO MATELICA</t>
  </si>
  <si>
    <t>08/002429</t>
  </si>
  <si>
    <t>ZUCCARO CAMILLA</t>
  </si>
  <si>
    <t>SANTINI MARTINA</t>
  </si>
  <si>
    <t>PEDICA KATIUSCIA</t>
  </si>
  <si>
    <t>CASELLI CHIARA</t>
  </si>
  <si>
    <t xml:space="preserve">                   Federazione Ginnastica d'Italia</t>
  </si>
  <si>
    <t>RITMICA</t>
  </si>
  <si>
    <t>A.S.D.IRIS</t>
  </si>
  <si>
    <t>12/000497</t>
  </si>
  <si>
    <t>MUCI MARTINA</t>
  </si>
  <si>
    <t>BUFI SIMONA</t>
  </si>
  <si>
    <t>MASTRANDREA LINDA  151127</t>
  </si>
  <si>
    <t>MASTRANDREA LINDA</t>
  </si>
  <si>
    <t>CARLUCCI STEFANIA</t>
  </si>
  <si>
    <t>MAGGIO DORIANA</t>
  </si>
  <si>
    <t>A</t>
  </si>
  <si>
    <t>TOT</t>
  </si>
  <si>
    <t>Organizzata da:</t>
  </si>
  <si>
    <t>SOCIETA'</t>
  </si>
  <si>
    <t>TOTALI</t>
  </si>
  <si>
    <t>D</t>
  </si>
  <si>
    <t>CODICE</t>
  </si>
  <si>
    <t>PUNTI</t>
  </si>
  <si>
    <t>COGNOME  NOME</t>
  </si>
  <si>
    <t>Cm-Tess</t>
  </si>
  <si>
    <t>E</t>
  </si>
  <si>
    <t>Pen</t>
  </si>
  <si>
    <t>Max</t>
  </si>
  <si>
    <t>Fune</t>
  </si>
  <si>
    <t>Cerchio</t>
  </si>
  <si>
    <t xml:space="preserve">                                Viale Tiziono, 70 - 00196 ROMA</t>
  </si>
  <si>
    <t>Campionato Nazionale di Serie B - Ginnastica Ritmica</t>
  </si>
  <si>
    <t>Comitato Regionale Piemonte Valle d'Aosta Via Giordano Bruno, 191 - 10134 TORINO</t>
  </si>
  <si>
    <t>Nome impianto e indirizzo:</t>
  </si>
  <si>
    <t>BARBARINI SOFIA</t>
  </si>
  <si>
    <t>Ginnastica Ritmica</t>
  </si>
  <si>
    <t>Palla</t>
  </si>
  <si>
    <t>Nastro</t>
  </si>
  <si>
    <t>Disciplina:</t>
  </si>
  <si>
    <t>Fase:</t>
  </si>
  <si>
    <t>Categorie/Fascie:</t>
  </si>
  <si>
    <t>Partecipazione:</t>
  </si>
  <si>
    <t>Data e ora:</t>
  </si>
  <si>
    <t>A.S.D.OROBICA GINNASTICA</t>
  </si>
  <si>
    <t>02/000486</t>
  </si>
  <si>
    <t>MARCOLEONI DENISE</t>
  </si>
  <si>
    <t>MORE' JESSICA</t>
  </si>
  <si>
    <t>BELOTTI CRISTINA</t>
  </si>
  <si>
    <t>OLIMPO MICHELLE</t>
  </si>
  <si>
    <t>MOSCA SILVIA</t>
  </si>
  <si>
    <t>A.S.SPORT LIFE CLUB</t>
  </si>
  <si>
    <t>MORONI BENEDETTA</t>
  </si>
  <si>
    <t>SENSI LETIZIA</t>
  </si>
  <si>
    <t>CAMPIUTTI IRENE</t>
  </si>
  <si>
    <t>TONIUTTI MARISTELLA 11643</t>
  </si>
  <si>
    <t>LONGO CARLOTTA</t>
  </si>
  <si>
    <t>NAVARRO NICOLE</t>
  </si>
  <si>
    <t>LONGO LUCREZIA</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</si>
</sst>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
    <numFmt numFmtId="185" formatCode="0.000"/>
    <numFmt numFmtId="186" formatCode="#,##0.000_ ;[Red]\-#,##0.000\ "/>
    <numFmt numFmtId="187" formatCode="0.00_ ;[Red]\-0.00\ "/>
    <numFmt numFmtId="188" formatCode="0.000_ ;[Red]\-0.000\ "/>
    <numFmt numFmtId="189" formatCode="0.0000"/>
    <numFmt numFmtId="190" formatCode="_-* #,##0.000_-;\-* #,##0.000_-;_-* &quot;-&quot;???_-;_-@_-"/>
    <numFmt numFmtId="191" formatCode="[$-410]dddd\ d\ mmmm\ yyyy"/>
    <numFmt numFmtId="192" formatCode="dd\-mmm\-yyyy"/>
    <numFmt numFmtId="193" formatCode="d\ mmmm\ yyyy"/>
    <numFmt numFmtId="194" formatCode="d\ mmm\ yyyy"/>
    <numFmt numFmtId="195" formatCode="[$-F400]h:mm:ss\ AM/PM"/>
    <numFmt numFmtId="196" formatCode="h\.mm\.ss"/>
    <numFmt numFmtId="197" formatCode="[$-F800]dddd\,\ mmmm\ dd\,\ yyyy"/>
    <numFmt numFmtId="198" formatCode="#,##0.000_ ;\-#,##0.000\ "/>
    <numFmt numFmtId="199" formatCode="[$-409]h:mm:ss\ AM/PM"/>
    <numFmt numFmtId="200" formatCode="000000"/>
    <numFmt numFmtId="201" formatCode="dd/mm/yy;@"/>
    <numFmt numFmtId="202" formatCode="&quot;Sì&quot;;&quot;Sì&quot;;&quot;No&quot;"/>
    <numFmt numFmtId="203" formatCode="&quot;Vero&quot;;&quot;Vero&quot;;&quot;Falso&quot;"/>
    <numFmt numFmtId="204" formatCode="&quot;Attivo&quot;;&quot;Attivo&quot;;&quot;Disattivo&quot;"/>
    <numFmt numFmtId="205" formatCode="[$€-2]\ #.##000_);[Red]\([$€-2]\ #.##000\)"/>
    <numFmt numFmtId="206" formatCode="d/m/yy\ h:mm;@"/>
    <numFmt numFmtId="207" formatCode="0000000"/>
  </numFmts>
  <fonts count="35">
    <font>
      <sz val="10"/>
      <name val="Arial"/>
      <family val="0"/>
    </font>
    <font>
      <b/>
      <sz val="10"/>
      <name val="Arial"/>
      <family val="2"/>
    </font>
    <font>
      <u val="single"/>
      <sz val="10"/>
      <color indexed="12"/>
      <name val="Arial"/>
      <family val="0"/>
    </font>
    <font>
      <u val="single"/>
      <sz val="10"/>
      <color indexed="36"/>
      <name val="Arial"/>
      <family val="0"/>
    </font>
    <font>
      <sz val="20"/>
      <name val="Arial"/>
      <family val="2"/>
    </font>
    <font>
      <sz val="10"/>
      <name val="Century Gothic"/>
      <family val="0"/>
    </font>
    <font>
      <sz val="8"/>
      <name val="Century Gothic"/>
      <family val="0"/>
    </font>
    <font>
      <b/>
      <sz val="11"/>
      <name val="Arial"/>
      <family val="2"/>
    </font>
    <font>
      <sz val="7"/>
      <name val="Century Gothic"/>
      <family val="0"/>
    </font>
    <font>
      <b/>
      <sz val="10"/>
      <name val="Times New Roman"/>
      <family val="1"/>
    </font>
    <font>
      <b/>
      <sz val="12"/>
      <name val="Times New Roman"/>
      <family val="1"/>
    </font>
    <font>
      <sz val="10"/>
      <name val="Times New Roman"/>
      <family val="1"/>
    </font>
    <font>
      <b/>
      <sz val="10"/>
      <color indexed="9"/>
      <name val="Times New Roman"/>
      <family val="1"/>
    </font>
    <font>
      <sz val="10"/>
      <name val="Arial Baltic"/>
      <family val="2"/>
    </font>
    <font>
      <b/>
      <sz val="10"/>
      <name val="Arial Baltic"/>
      <family val="2"/>
    </font>
    <font>
      <sz val="10"/>
      <color indexed="9"/>
      <name val="Times New Roman"/>
      <family val="1"/>
    </font>
    <font>
      <b/>
      <sz val="11"/>
      <name val="Times New Roman"/>
      <family val="1"/>
    </font>
    <font>
      <b/>
      <sz val="12"/>
      <color indexed="48"/>
      <name val="Times New Roman"/>
      <family val="1"/>
    </font>
    <font>
      <sz val="10"/>
      <color indexed="13"/>
      <name val="Times New Roman"/>
      <family val="1"/>
    </font>
    <font>
      <sz val="8"/>
      <name val="Times New Roman"/>
      <family val="1"/>
    </font>
    <font>
      <sz val="7"/>
      <name val="Times New Roman"/>
      <family val="1"/>
    </font>
    <font>
      <b/>
      <sz val="11"/>
      <color indexed="10"/>
      <name val="Times New Roman"/>
      <family val="1"/>
    </font>
    <font>
      <b/>
      <sz val="14"/>
      <name val="Times New Roman"/>
      <family val="1"/>
    </font>
    <font>
      <sz val="9"/>
      <name val="Times New Roman"/>
      <family val="1"/>
    </font>
    <font>
      <sz val="11"/>
      <name val="Times New Roman"/>
      <family val="1"/>
    </font>
    <font>
      <sz val="7"/>
      <color indexed="55"/>
      <name val="Times New Roman"/>
      <family val="1"/>
    </font>
    <font>
      <b/>
      <i/>
      <sz val="11"/>
      <name val="Times New Roman"/>
      <family val="1"/>
    </font>
    <font>
      <sz val="8"/>
      <name val="Arial"/>
      <family val="0"/>
    </font>
    <font>
      <b/>
      <sz val="7"/>
      <name val="Times New Roman"/>
      <family val="1"/>
    </font>
    <font>
      <b/>
      <sz val="12"/>
      <color indexed="18"/>
      <name val="Times New Roman"/>
      <family val="1"/>
    </font>
    <font>
      <b/>
      <i/>
      <sz val="8"/>
      <color indexed="9"/>
      <name val="Times New Roman"/>
      <family val="1"/>
    </font>
    <font>
      <sz val="18"/>
      <color indexed="18"/>
      <name val="Arial"/>
      <family val="0"/>
    </font>
    <font>
      <b/>
      <sz val="11"/>
      <color indexed="18"/>
      <name val="Times New Roman"/>
      <family val="1"/>
    </font>
    <font>
      <b/>
      <sz val="18"/>
      <name val="Times New Roman"/>
      <family val="1"/>
    </font>
    <font>
      <b/>
      <sz val="16"/>
      <color indexed="18"/>
      <name val="Times New Roman"/>
      <family val="1"/>
    </font>
  </fonts>
  <fills count="8">
    <fill>
      <patternFill/>
    </fill>
    <fill>
      <patternFill patternType="gray125"/>
    </fill>
    <fill>
      <patternFill patternType="solid">
        <fgColor indexed="1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s>
  <borders count="24">
    <border>
      <left/>
      <right/>
      <top/>
      <bottom/>
      <diagonal/>
    </border>
    <border>
      <left style="thin"/>
      <right style="thin"/>
      <top style="thin"/>
      <bottom>
        <color indexed="63"/>
      </bottom>
    </border>
    <border>
      <left>
        <color indexed="63"/>
      </left>
      <right>
        <color indexed="63"/>
      </right>
      <top style="thin"/>
      <bottom style="hair"/>
    </border>
    <border>
      <left style="thin"/>
      <right style="thin"/>
      <top>
        <color indexed="63"/>
      </top>
      <bottom style="thin"/>
    </border>
    <border>
      <left style="thin"/>
      <right style="hair"/>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154">
    <xf numFmtId="0" fontId="0" fillId="0" borderId="0" xfId="0" applyAlignment="1">
      <alignment/>
    </xf>
    <xf numFmtId="0" fontId="0" fillId="0" borderId="0" xfId="0" applyFill="1" applyAlignment="1">
      <alignment/>
    </xf>
    <xf numFmtId="0" fontId="0" fillId="0" borderId="0" xfId="0" applyAlignment="1">
      <alignment horizontal="center"/>
    </xf>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5" fillId="0" borderId="0" xfId="0" applyFont="1" applyAlignment="1">
      <alignment/>
    </xf>
    <xf numFmtId="0" fontId="0" fillId="0" borderId="0" xfId="0" applyFill="1" applyBorder="1" applyAlignment="1">
      <alignment/>
    </xf>
    <xf numFmtId="0" fontId="12" fillId="2" borderId="1" xfId="0" applyFont="1" applyFill="1" applyBorder="1" applyAlignment="1">
      <alignment horizontal="center"/>
    </xf>
    <xf numFmtId="0" fontId="19" fillId="3" borderId="2" xfId="0" applyFont="1" applyFill="1" applyBorder="1" applyAlignment="1">
      <alignment/>
    </xf>
    <xf numFmtId="0" fontId="11" fillId="3" borderId="2" xfId="0" applyFont="1" applyFill="1" applyBorder="1" applyAlignment="1">
      <alignment/>
    </xf>
    <xf numFmtId="0" fontId="12" fillId="2" borderId="3" xfId="0" applyFont="1" applyFill="1" applyBorder="1" applyAlignment="1">
      <alignment horizontal="center" vertical="top"/>
    </xf>
    <xf numFmtId="185" fontId="25" fillId="0" borderId="4" xfId="0" applyNumberFormat="1" applyFont="1" applyFill="1" applyBorder="1" applyAlignment="1">
      <alignment horizontal="center"/>
    </xf>
    <xf numFmtId="185" fontId="25" fillId="0" borderId="5" xfId="0" applyNumberFormat="1" applyFont="1" applyFill="1" applyBorder="1" applyAlignment="1">
      <alignment horizontal="center"/>
    </xf>
    <xf numFmtId="185" fontId="25" fillId="0" borderId="6" xfId="0" applyNumberFormat="1" applyFont="1" applyFill="1" applyBorder="1" applyAlignment="1">
      <alignment horizontal="center"/>
    </xf>
    <xf numFmtId="0" fontId="11" fillId="4" borderId="0" xfId="0" applyFont="1" applyFill="1" applyBorder="1" applyAlignment="1">
      <alignment/>
    </xf>
    <xf numFmtId="0" fontId="0" fillId="0" borderId="0" xfId="0" applyFill="1" applyBorder="1" applyAlignment="1">
      <alignment horizontal="center" vertical="center"/>
    </xf>
    <xf numFmtId="185" fontId="15" fillId="5" borderId="1" xfId="0" applyNumberFormat="1" applyFont="1" applyFill="1" applyBorder="1" applyAlignment="1">
      <alignment horizontal="center"/>
    </xf>
    <xf numFmtId="185" fontId="15" fillId="5" borderId="3" xfId="0" applyNumberFormat="1" applyFont="1" applyFill="1" applyBorder="1" applyAlignment="1">
      <alignment horizontal="center" vertical="center"/>
    </xf>
    <xf numFmtId="0" fontId="13" fillId="5" borderId="0" xfId="0" applyFont="1" applyFill="1" applyAlignment="1">
      <alignment/>
    </xf>
    <xf numFmtId="0" fontId="13" fillId="5" borderId="0" xfId="0" applyFont="1" applyFill="1" applyAlignment="1">
      <alignment horizontal="center"/>
    </xf>
    <xf numFmtId="0" fontId="14" fillId="5" borderId="0" xfId="0" applyFont="1" applyFill="1" applyAlignment="1">
      <alignment horizontal="center"/>
    </xf>
    <xf numFmtId="0" fontId="14" fillId="5" borderId="0" xfId="0" applyFont="1" applyFill="1" applyAlignment="1">
      <alignment/>
    </xf>
    <xf numFmtId="0" fontId="23" fillId="5" borderId="1" xfId="0" applyFont="1" applyFill="1" applyBorder="1" applyAlignment="1">
      <alignment/>
    </xf>
    <xf numFmtId="49" fontId="23" fillId="5" borderId="1" xfId="0" applyNumberFormat="1" applyFont="1" applyFill="1" applyBorder="1" applyAlignment="1">
      <alignment horizontal="center" vertical="center"/>
    </xf>
    <xf numFmtId="0" fontId="23" fillId="5" borderId="3" xfId="0" applyFont="1" applyFill="1" applyBorder="1" applyAlignment="1">
      <alignment horizontal="right" vertical="center"/>
    </xf>
    <xf numFmtId="49" fontId="23" fillId="5" borderId="3" xfId="0" applyNumberFormat="1" applyFont="1" applyFill="1" applyBorder="1" applyAlignment="1">
      <alignment horizontal="center" vertical="center"/>
    </xf>
    <xf numFmtId="0" fontId="7" fillId="4" borderId="7" xfId="0" applyFont="1" applyFill="1" applyBorder="1" applyAlignment="1">
      <alignment vertical="center"/>
    </xf>
    <xf numFmtId="0" fontId="0" fillId="4" borderId="7" xfId="0" applyFill="1" applyBorder="1" applyAlignment="1">
      <alignment/>
    </xf>
    <xf numFmtId="0" fontId="1" fillId="4" borderId="7" xfId="0" applyFont="1" applyFill="1" applyBorder="1" applyAlignment="1">
      <alignment horizontal="center" vertical="center"/>
    </xf>
    <xf numFmtId="0" fontId="0" fillId="0" borderId="7" xfId="0" applyBorder="1" applyAlignment="1">
      <alignment/>
    </xf>
    <xf numFmtId="0" fontId="9" fillId="3" borderId="8" xfId="0" applyFont="1" applyFill="1" applyBorder="1" applyAlignment="1">
      <alignment/>
    </xf>
    <xf numFmtId="0" fontId="28" fillId="3" borderId="9" xfId="0" applyFont="1" applyFill="1" applyBorder="1" applyAlignment="1">
      <alignment horizontal="center"/>
    </xf>
    <xf numFmtId="185" fontId="29" fillId="5" borderId="10" xfId="0" applyNumberFormat="1" applyFont="1" applyFill="1" applyBorder="1" applyAlignment="1">
      <alignment horizontal="center" vertical="center"/>
    </xf>
    <xf numFmtId="0" fontId="13" fillId="5" borderId="0" xfId="0" applyFont="1" applyFill="1" applyBorder="1" applyAlignment="1">
      <alignment/>
    </xf>
    <xf numFmtId="0" fontId="0" fillId="5" borderId="0" xfId="0" applyFill="1" applyBorder="1" applyAlignment="1">
      <alignment/>
    </xf>
    <xf numFmtId="0" fontId="0" fillId="0" borderId="0" xfId="0" applyBorder="1" applyAlignment="1">
      <alignment/>
    </xf>
    <xf numFmtId="0" fontId="21" fillId="4" borderId="1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11" xfId="0" applyFont="1" applyFill="1" applyBorder="1" applyAlignment="1">
      <alignment horizontal="center" vertical="center"/>
    </xf>
    <xf numFmtId="0" fontId="30" fillId="6" borderId="11" xfId="0" applyFont="1" applyFill="1" applyBorder="1" applyAlignment="1">
      <alignment horizontal="center" vertical="center"/>
    </xf>
    <xf numFmtId="0" fontId="0" fillId="4" borderId="10" xfId="0" applyFill="1" applyBorder="1" applyAlignment="1">
      <alignment/>
    </xf>
    <xf numFmtId="0" fontId="7" fillId="4" borderId="10" xfId="0" applyFont="1" applyFill="1" applyBorder="1" applyAlignment="1">
      <alignment vertical="center"/>
    </xf>
    <xf numFmtId="0" fontId="1" fillId="4" borderId="10" xfId="0" applyFont="1" applyFill="1" applyBorder="1" applyAlignment="1">
      <alignment horizontal="center" vertical="center"/>
    </xf>
    <xf numFmtId="198" fontId="19" fillId="0" borderId="12" xfId="0" applyNumberFormat="1" applyFont="1" applyBorder="1" applyAlignment="1" applyProtection="1">
      <alignment horizontal="right"/>
      <protection locked="0"/>
    </xf>
    <xf numFmtId="198" fontId="19" fillId="0" borderId="13" xfId="0" applyNumberFormat="1" applyFont="1" applyBorder="1" applyAlignment="1" applyProtection="1">
      <alignment horizontal="right"/>
      <protection locked="0"/>
    </xf>
    <xf numFmtId="185" fontId="32" fillId="4" borderId="14" xfId="0" applyNumberFormat="1" applyFont="1" applyFill="1" applyBorder="1" applyAlignment="1">
      <alignment/>
    </xf>
    <xf numFmtId="0" fontId="11" fillId="0" borderId="0" xfId="0" applyFont="1" applyFill="1" applyBorder="1" applyAlignment="1">
      <alignment horizontal="left"/>
    </xf>
    <xf numFmtId="0" fontId="26" fillId="0" borderId="0" xfId="0" applyFont="1" applyFill="1" applyBorder="1" applyAlignment="1">
      <alignment vertical="top" wrapText="1"/>
    </xf>
    <xf numFmtId="0" fontId="11" fillId="0" borderId="0" xfId="0" applyFont="1" applyFill="1" applyBorder="1" applyAlignment="1">
      <alignment/>
    </xf>
    <xf numFmtId="0" fontId="11" fillId="0" borderId="0" xfId="0" applyFont="1" applyFill="1" applyBorder="1" applyAlignment="1">
      <alignment vertical="center"/>
    </xf>
    <xf numFmtId="20" fontId="9"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Border="1" applyAlignment="1">
      <alignmen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Border="1" applyAlignment="1">
      <alignment horizontal="right" vertical="center"/>
    </xf>
    <xf numFmtId="0" fontId="0" fillId="0" borderId="0" xfId="0" applyFill="1" applyBorder="1" applyAlignment="1">
      <alignment horizontal="right" vertical="center"/>
    </xf>
    <xf numFmtId="14" fontId="9" fillId="0" borderId="0" xfId="0" applyNumberFormat="1" applyFont="1" applyFill="1" applyBorder="1" applyAlignment="1">
      <alignment horizontal="left" vertical="center"/>
    </xf>
    <xf numFmtId="201" fontId="9" fillId="0" borderId="0" xfId="0" applyNumberFormat="1" applyFont="1" applyFill="1" applyBorder="1" applyAlignment="1">
      <alignment horizontal="left" vertical="center"/>
    </xf>
    <xf numFmtId="201" fontId="11" fillId="0" borderId="0" xfId="0" applyNumberFormat="1" applyFont="1" applyFill="1" applyBorder="1" applyAlignment="1">
      <alignment vertical="center"/>
    </xf>
    <xf numFmtId="0" fontId="13" fillId="4" borderId="15" xfId="0" applyFont="1" applyFill="1" applyBorder="1" applyAlignment="1">
      <alignment/>
    </xf>
    <xf numFmtId="0" fontId="0" fillId="0" borderId="16" xfId="0" applyFill="1" applyBorder="1" applyAlignment="1">
      <alignment/>
    </xf>
    <xf numFmtId="0" fontId="0" fillId="0" borderId="7" xfId="0" applyFill="1" applyBorder="1" applyAlignment="1">
      <alignment/>
    </xf>
    <xf numFmtId="0" fontId="0" fillId="0" borderId="0" xfId="0" applyFill="1" applyAlignment="1">
      <alignment/>
    </xf>
    <xf numFmtId="0" fontId="0" fillId="0" borderId="7" xfId="0" applyFill="1" applyBorder="1" applyAlignment="1">
      <alignment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0" xfId="0" applyFill="1" applyAlignment="1">
      <alignment horizontal="center" vertical="center"/>
    </xf>
    <xf numFmtId="0" fontId="0" fillId="0" borderId="17" xfId="0" applyFill="1" applyBorder="1" applyAlignment="1">
      <alignment horizontal="center" vertical="center"/>
    </xf>
    <xf numFmtId="0" fontId="26" fillId="0" borderId="0" xfId="0" applyFont="1" applyFill="1" applyBorder="1" applyAlignment="1">
      <alignment vertical="center"/>
    </xf>
    <xf numFmtId="0" fontId="13" fillId="5" borderId="0" xfId="0" applyFont="1" applyFill="1" applyBorder="1" applyAlignment="1">
      <alignment horizontal="center"/>
    </xf>
    <xf numFmtId="0" fontId="0" fillId="4" borderId="0" xfId="0" applyFill="1" applyBorder="1" applyAlignment="1">
      <alignment/>
    </xf>
    <xf numFmtId="0" fontId="13" fillId="4" borderId="18" xfId="0" applyFont="1" applyFill="1" applyBorder="1" applyAlignment="1">
      <alignment/>
    </xf>
    <xf numFmtId="0" fontId="13" fillId="4" borderId="18" xfId="0" applyFont="1" applyFill="1" applyBorder="1" applyAlignment="1">
      <alignment/>
    </xf>
    <xf numFmtId="0" fontId="16" fillId="4" borderId="0" xfId="0" applyFont="1" applyFill="1" applyBorder="1" applyAlignment="1">
      <alignment vertical="center"/>
    </xf>
    <xf numFmtId="0" fontId="11" fillId="4" borderId="0" xfId="0" applyFont="1" applyFill="1" applyBorder="1" applyAlignment="1">
      <alignment horizontal="left"/>
    </xf>
    <xf numFmtId="2" fontId="17" fillId="4" borderId="0" xfId="0" applyNumberFormat="1" applyFont="1" applyFill="1" applyBorder="1" applyAlignment="1">
      <alignment horizontal="center"/>
    </xf>
    <xf numFmtId="0" fontId="18" fillId="4" borderId="0" xfId="0" applyFont="1" applyFill="1" applyBorder="1" applyAlignment="1">
      <alignment/>
    </xf>
    <xf numFmtId="0" fontId="9"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9" fillId="4" borderId="0" xfId="0" applyFont="1" applyFill="1" applyBorder="1" applyAlignment="1">
      <alignment horizontal="center" vertical="center"/>
    </xf>
    <xf numFmtId="0" fontId="19" fillId="4" borderId="0" xfId="0" applyFont="1" applyFill="1" applyBorder="1" applyAlignment="1">
      <alignment/>
    </xf>
    <xf numFmtId="0" fontId="20" fillId="4" borderId="0" xfId="0" applyFont="1" applyFill="1" applyBorder="1" applyAlignment="1">
      <alignment/>
    </xf>
    <xf numFmtId="0" fontId="13" fillId="4" borderId="19" xfId="0" applyFont="1" applyFill="1" applyBorder="1" applyAlignment="1">
      <alignment/>
    </xf>
    <xf numFmtId="0" fontId="13" fillId="4" borderId="20" xfId="0" applyFont="1" applyFill="1" applyBorder="1" applyAlignment="1">
      <alignment/>
    </xf>
    <xf numFmtId="0" fontId="11" fillId="4" borderId="7" xfId="0" applyFont="1" applyFill="1" applyBorder="1" applyAlignment="1">
      <alignment/>
    </xf>
    <xf numFmtId="0" fontId="18" fillId="4" borderId="21" xfId="0" applyFont="1" applyFill="1" applyBorder="1" applyAlignment="1">
      <alignment/>
    </xf>
    <xf numFmtId="0" fontId="11" fillId="4" borderId="21" xfId="0" applyFont="1" applyFill="1" applyBorder="1" applyAlignment="1">
      <alignment/>
    </xf>
    <xf numFmtId="185" fontId="15" fillId="5" borderId="10" xfId="0" applyNumberFormat="1" applyFont="1" applyFill="1" applyBorder="1" applyAlignment="1">
      <alignment horizontal="center" vertical="center"/>
    </xf>
    <xf numFmtId="0" fontId="13" fillId="5" borderId="15" xfId="0" applyFont="1" applyFill="1" applyBorder="1" applyAlignment="1">
      <alignment/>
    </xf>
    <xf numFmtId="0" fontId="13" fillId="5" borderId="15" xfId="0" applyFont="1" applyFill="1" applyBorder="1" applyAlignment="1">
      <alignment horizontal="center"/>
    </xf>
    <xf numFmtId="0" fontId="0" fillId="5" borderId="15" xfId="0" applyFill="1" applyBorder="1" applyAlignment="1">
      <alignment/>
    </xf>
    <xf numFmtId="0" fontId="0" fillId="7" borderId="7" xfId="0" applyFill="1" applyBorder="1" applyAlignment="1">
      <alignment/>
    </xf>
    <xf numFmtId="0" fontId="6" fillId="4" borderId="7" xfId="0" applyFont="1" applyFill="1" applyBorder="1" applyAlignment="1">
      <alignment/>
    </xf>
    <xf numFmtId="0" fontId="8" fillId="4" borderId="7" xfId="0" applyFont="1" applyFill="1" applyBorder="1" applyAlignment="1">
      <alignment/>
    </xf>
    <xf numFmtId="0" fontId="0" fillId="5" borderId="7" xfId="0" applyFill="1" applyBorder="1" applyAlignment="1">
      <alignment/>
    </xf>
    <xf numFmtId="0" fontId="7" fillId="5" borderId="7" xfId="0" applyFont="1" applyFill="1" applyBorder="1" applyAlignment="1">
      <alignment vertical="center"/>
    </xf>
    <xf numFmtId="0" fontId="1" fillId="5" borderId="7" xfId="0" applyFont="1" applyFill="1" applyBorder="1" applyAlignment="1">
      <alignment horizontal="center" vertical="center"/>
    </xf>
    <xf numFmtId="0" fontId="0" fillId="4" borderId="19" xfId="0" applyFill="1" applyBorder="1" applyAlignment="1">
      <alignment/>
    </xf>
    <xf numFmtId="0" fontId="7"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xf>
    <xf numFmtId="0" fontId="5" fillId="0" borderId="0" xfId="0" applyFont="1" applyFill="1" applyAlignment="1">
      <alignment/>
    </xf>
    <xf numFmtId="0" fontId="0" fillId="0" borderId="7" xfId="0" applyFill="1" applyBorder="1" applyAlignment="1">
      <alignment/>
    </xf>
    <xf numFmtId="0" fontId="1" fillId="0" borderId="0" xfId="0" applyFont="1" applyFill="1" applyBorder="1" applyAlignment="1">
      <alignment vertical="center"/>
    </xf>
    <xf numFmtId="0" fontId="0" fillId="0" borderId="0" xfId="0" applyFill="1" applyBorder="1" applyAlignment="1">
      <alignment/>
    </xf>
    <xf numFmtId="0" fontId="1"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ont="1" applyFill="1" applyBorder="1" applyAlignment="1">
      <alignment horizontal="right" wrapText="1"/>
    </xf>
    <xf numFmtId="0" fontId="4" fillId="0" borderId="0" xfId="0" applyFont="1" applyFill="1" applyBorder="1" applyAlignment="1">
      <alignment horizontal="center" vertical="center"/>
    </xf>
    <xf numFmtId="0" fontId="11" fillId="4" borderId="0" xfId="0" applyFont="1" applyFill="1" applyBorder="1" applyAlignment="1" applyProtection="1">
      <alignment/>
      <protection locked="0"/>
    </xf>
    <xf numFmtId="49" fontId="23" fillId="5" borderId="10" xfId="0" applyNumberFormat="1" applyFont="1" applyFill="1" applyBorder="1" applyAlignment="1" applyProtection="1">
      <alignment horizontal="center" vertical="center"/>
      <protection locked="0"/>
    </xf>
    <xf numFmtId="0" fontId="24" fillId="3" borderId="8" xfId="0" applyFont="1" applyFill="1" applyBorder="1" applyAlignment="1" applyProtection="1">
      <alignment horizontal="left"/>
      <protection locked="0"/>
    </xf>
    <xf numFmtId="0" fontId="0" fillId="3" borderId="2" xfId="0" applyFill="1" applyBorder="1" applyAlignment="1" applyProtection="1">
      <alignment horizontal="left"/>
      <protection locked="0"/>
    </xf>
    <xf numFmtId="0" fontId="20" fillId="3" borderId="9" xfId="0" applyFont="1" applyFill="1" applyBorder="1" applyAlignment="1" applyProtection="1">
      <alignment horizontal="center"/>
      <protection locked="0"/>
    </xf>
    <xf numFmtId="0" fontId="14" fillId="5" borderId="0" xfId="0" applyFont="1" applyFill="1" applyBorder="1" applyAlignment="1">
      <alignment horizontal="center"/>
    </xf>
    <xf numFmtId="0" fontId="14" fillId="5" borderId="0" xfId="0" applyFont="1" applyFill="1" applyBorder="1" applyAlignment="1">
      <alignment/>
    </xf>
    <xf numFmtId="0" fontId="13" fillId="5" borderId="22" xfId="0" applyFont="1" applyFill="1" applyBorder="1" applyAlignment="1" applyProtection="1">
      <alignment/>
      <protection locked="0"/>
    </xf>
    <xf numFmtId="0" fontId="16" fillId="5" borderId="10" xfId="0" applyFont="1" applyFill="1" applyBorder="1" applyAlignment="1" applyProtection="1">
      <alignment horizontal="left" vertical="center"/>
      <protection locked="0"/>
    </xf>
    <xf numFmtId="0" fontId="31" fillId="0" borderId="0" xfId="0" applyFont="1" applyFill="1" applyBorder="1" applyAlignment="1" applyProtection="1">
      <alignment horizontal="center" vertical="center"/>
      <protection locked="0"/>
    </xf>
    <xf numFmtId="0" fontId="10" fillId="0" borderId="15" xfId="0" applyFont="1" applyFill="1" applyBorder="1" applyAlignment="1">
      <alignment horizontal="right" vertical="center"/>
    </xf>
    <xf numFmtId="0" fontId="10" fillId="0" borderId="23" xfId="0" applyFont="1" applyFill="1" applyBorder="1" applyAlignment="1">
      <alignment horizontal="right" vertical="center"/>
    </xf>
    <xf numFmtId="0" fontId="33" fillId="0" borderId="0" xfId="0" applyFont="1" applyFill="1" applyBorder="1" applyAlignment="1">
      <alignment horizontal="left"/>
    </xf>
    <xf numFmtId="0" fontId="1" fillId="0" borderId="0" xfId="0" applyFont="1" applyFill="1" applyBorder="1" applyAlignment="1">
      <alignment horizontal="left"/>
    </xf>
    <xf numFmtId="0" fontId="26" fillId="0" borderId="0" xfId="0" applyFont="1" applyFill="1" applyBorder="1" applyAlignment="1">
      <alignment vertical="center"/>
    </xf>
    <xf numFmtId="0" fontId="1" fillId="0" borderId="0" xfId="0" applyFont="1" applyFill="1" applyBorder="1" applyAlignment="1">
      <alignment vertical="center"/>
    </xf>
    <xf numFmtId="0" fontId="16" fillId="0" borderId="0" xfId="0" applyFont="1" applyFill="1" applyBorder="1" applyAlignment="1">
      <alignment vertical="center"/>
    </xf>
    <xf numFmtId="0" fontId="13" fillId="5" borderId="22" xfId="0" applyFont="1" applyFill="1" applyBorder="1" applyAlignment="1" applyProtection="1">
      <alignment/>
      <protection locked="0"/>
    </xf>
    <xf numFmtId="0" fontId="34" fillId="0" borderId="0" xfId="0" applyFont="1" applyFill="1" applyBorder="1" applyAlignment="1">
      <alignment horizontal="center" vertical="center"/>
    </xf>
    <xf numFmtId="0" fontId="1" fillId="0" borderId="0" xfId="0" applyFont="1" applyFill="1" applyBorder="1" applyAlignment="1">
      <alignment/>
    </xf>
    <xf numFmtId="0" fontId="16" fillId="0" borderId="0" xfId="0" applyFont="1" applyFill="1" applyBorder="1" applyAlignment="1">
      <alignment vertical="top"/>
    </xf>
    <xf numFmtId="0" fontId="10" fillId="0" borderId="19" xfId="0" applyFont="1" applyFill="1" applyBorder="1" applyAlignment="1">
      <alignment horizontal="right" vertical="center"/>
    </xf>
    <xf numFmtId="0" fontId="0" fillId="0" borderId="15" xfId="0" applyFont="1" applyFill="1" applyBorder="1" applyAlignment="1">
      <alignment horizontal="right"/>
    </xf>
    <xf numFmtId="0" fontId="0" fillId="0" borderId="23" xfId="0" applyFont="1" applyFill="1" applyBorder="1" applyAlignment="1">
      <alignment horizontal="right"/>
    </xf>
    <xf numFmtId="0" fontId="16" fillId="0" borderId="0" xfId="0" applyFont="1" applyFill="1" applyBorder="1" applyAlignment="1">
      <alignment horizontal="left" vertical="top"/>
    </xf>
    <xf numFmtId="0" fontId="32" fillId="0" borderId="0" xfId="0" applyFont="1" applyFill="1" applyBorder="1" applyAlignment="1">
      <alignment horizontal="left" vertical="center"/>
    </xf>
    <xf numFmtId="0" fontId="7"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xf>
    <xf numFmtId="0" fontId="12" fillId="6" borderId="1" xfId="0" applyFont="1" applyFill="1" applyBorder="1" applyAlignment="1">
      <alignment horizontal="center" vertical="center"/>
    </xf>
    <xf numFmtId="0" fontId="12" fillId="6" borderId="3" xfId="0" applyFont="1" applyFill="1" applyBorder="1" applyAlignment="1">
      <alignment horizontal="center" vertical="center"/>
    </xf>
    <xf numFmtId="0" fontId="15" fillId="6" borderId="3" xfId="0" applyFont="1" applyFill="1" applyBorder="1" applyAlignment="1">
      <alignment horizontal="center" vertical="center"/>
    </xf>
    <xf numFmtId="0" fontId="22" fillId="0" borderId="11" xfId="0" applyFont="1" applyBorder="1" applyAlignment="1">
      <alignment horizontal="center" vertical="center"/>
    </xf>
    <xf numFmtId="0" fontId="10" fillId="0" borderId="1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22" fillId="0" borderId="1" xfId="0" applyFont="1" applyBorder="1" applyAlignment="1">
      <alignment horizontal="center" vertical="center"/>
    </xf>
    <xf numFmtId="0" fontId="1" fillId="0" borderId="0" xfId="0" applyFont="1" applyFill="1" applyBorder="1" applyAlignment="1" applyProtection="1">
      <alignment vertical="center"/>
      <protection locked="0"/>
    </xf>
    <xf numFmtId="0" fontId="11" fillId="0" borderId="0" xfId="0" applyFont="1" applyFill="1" applyBorder="1" applyAlignment="1" applyProtection="1">
      <alignment horizontal="left"/>
      <protection locked="0"/>
    </xf>
    <xf numFmtId="0" fontId="0" fillId="0" borderId="0" xfId="0" applyAlignment="1" applyProtection="1">
      <alignment/>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2">
    <dxf>
      <font>
        <color rgb="FFFFFFFF"/>
      </font>
      <border/>
    </dxf>
    <dxf>
      <font>
        <color rgb="FF000090"/>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7.jpeg" /><Relationship Id="rId7"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16</xdr:row>
      <xdr:rowOff>38100</xdr:rowOff>
    </xdr:from>
    <xdr:to>
      <xdr:col>17</xdr:col>
      <xdr:colOff>123825</xdr:colOff>
      <xdr:row>16</xdr:row>
      <xdr:rowOff>447675</xdr:rowOff>
    </xdr:to>
    <xdr:pic>
      <xdr:nvPicPr>
        <xdr:cNvPr id="1" name="Picture 8"/>
        <xdr:cNvPicPr preferRelativeResize="1">
          <a:picLocks noChangeAspect="1"/>
        </xdr:cNvPicPr>
      </xdr:nvPicPr>
      <xdr:blipFill>
        <a:blip r:embed="rId1"/>
        <a:stretch>
          <a:fillRect/>
        </a:stretch>
      </xdr:blipFill>
      <xdr:spPr>
        <a:xfrm>
          <a:off x="5867400" y="2819400"/>
          <a:ext cx="409575" cy="409575"/>
        </a:xfrm>
        <a:prstGeom prst="rect">
          <a:avLst/>
        </a:prstGeom>
        <a:noFill/>
        <a:ln w="9525" cmpd="sng">
          <a:noFill/>
        </a:ln>
      </xdr:spPr>
    </xdr:pic>
    <xdr:clientData/>
  </xdr:twoCellAnchor>
  <xdr:twoCellAnchor>
    <xdr:from>
      <xdr:col>22</xdr:col>
      <xdr:colOff>47625</xdr:colOff>
      <xdr:row>16</xdr:row>
      <xdr:rowOff>38100</xdr:rowOff>
    </xdr:from>
    <xdr:to>
      <xdr:col>23</xdr:col>
      <xdr:colOff>114300</xdr:colOff>
      <xdr:row>16</xdr:row>
      <xdr:rowOff>447675</xdr:rowOff>
    </xdr:to>
    <xdr:pic>
      <xdr:nvPicPr>
        <xdr:cNvPr id="2" name="Picture 9"/>
        <xdr:cNvPicPr preferRelativeResize="1">
          <a:picLocks noChangeAspect="1"/>
        </xdr:cNvPicPr>
      </xdr:nvPicPr>
      <xdr:blipFill>
        <a:blip r:embed="rId2"/>
        <a:stretch>
          <a:fillRect/>
        </a:stretch>
      </xdr:blipFill>
      <xdr:spPr>
        <a:xfrm>
          <a:off x="7762875" y="2819400"/>
          <a:ext cx="409575" cy="409575"/>
        </a:xfrm>
        <a:prstGeom prst="rect">
          <a:avLst/>
        </a:prstGeom>
        <a:noFill/>
        <a:ln w="9525" cmpd="sng">
          <a:noFill/>
        </a:ln>
      </xdr:spPr>
    </xdr:pic>
    <xdr:clientData/>
  </xdr:twoCellAnchor>
  <xdr:twoCellAnchor>
    <xdr:from>
      <xdr:col>28</xdr:col>
      <xdr:colOff>47625</xdr:colOff>
      <xdr:row>16</xdr:row>
      <xdr:rowOff>47625</xdr:rowOff>
    </xdr:from>
    <xdr:to>
      <xdr:col>29</xdr:col>
      <xdr:colOff>114300</xdr:colOff>
      <xdr:row>16</xdr:row>
      <xdr:rowOff>457200</xdr:rowOff>
    </xdr:to>
    <xdr:pic>
      <xdr:nvPicPr>
        <xdr:cNvPr id="3" name="Picture 10"/>
        <xdr:cNvPicPr preferRelativeResize="1">
          <a:picLocks noChangeAspect="1"/>
        </xdr:cNvPicPr>
      </xdr:nvPicPr>
      <xdr:blipFill>
        <a:blip r:embed="rId3"/>
        <a:stretch>
          <a:fillRect/>
        </a:stretch>
      </xdr:blipFill>
      <xdr:spPr>
        <a:xfrm>
          <a:off x="9667875" y="2828925"/>
          <a:ext cx="409575" cy="409575"/>
        </a:xfrm>
        <a:prstGeom prst="rect">
          <a:avLst/>
        </a:prstGeom>
        <a:noFill/>
        <a:ln w="9525" cmpd="sng">
          <a:noFill/>
        </a:ln>
      </xdr:spPr>
    </xdr:pic>
    <xdr:clientData/>
  </xdr:twoCellAnchor>
  <xdr:twoCellAnchor>
    <xdr:from>
      <xdr:col>34</xdr:col>
      <xdr:colOff>28575</xdr:colOff>
      <xdr:row>16</xdr:row>
      <xdr:rowOff>47625</xdr:rowOff>
    </xdr:from>
    <xdr:to>
      <xdr:col>35</xdr:col>
      <xdr:colOff>95250</xdr:colOff>
      <xdr:row>16</xdr:row>
      <xdr:rowOff>457200</xdr:rowOff>
    </xdr:to>
    <xdr:pic>
      <xdr:nvPicPr>
        <xdr:cNvPr id="4" name="Picture 11"/>
        <xdr:cNvPicPr preferRelativeResize="1">
          <a:picLocks noChangeAspect="1"/>
        </xdr:cNvPicPr>
      </xdr:nvPicPr>
      <xdr:blipFill>
        <a:blip r:embed="rId4"/>
        <a:stretch>
          <a:fillRect/>
        </a:stretch>
      </xdr:blipFill>
      <xdr:spPr>
        <a:xfrm>
          <a:off x="11553825" y="2828925"/>
          <a:ext cx="409575" cy="409575"/>
        </a:xfrm>
        <a:prstGeom prst="rect">
          <a:avLst/>
        </a:prstGeom>
        <a:noFill/>
        <a:ln w="9525" cmpd="sng">
          <a:noFill/>
        </a:ln>
      </xdr:spPr>
    </xdr:pic>
    <xdr:clientData/>
  </xdr:twoCellAnchor>
  <xdr:twoCellAnchor>
    <xdr:from>
      <xdr:col>40</xdr:col>
      <xdr:colOff>28575</xdr:colOff>
      <xdr:row>16</xdr:row>
      <xdr:rowOff>38100</xdr:rowOff>
    </xdr:from>
    <xdr:to>
      <xdr:col>41</xdr:col>
      <xdr:colOff>95250</xdr:colOff>
      <xdr:row>16</xdr:row>
      <xdr:rowOff>447675</xdr:rowOff>
    </xdr:to>
    <xdr:pic>
      <xdr:nvPicPr>
        <xdr:cNvPr id="5" name="Picture 13"/>
        <xdr:cNvPicPr preferRelativeResize="1">
          <a:picLocks noChangeAspect="1"/>
        </xdr:cNvPicPr>
      </xdr:nvPicPr>
      <xdr:blipFill>
        <a:blip r:embed="rId5"/>
        <a:stretch>
          <a:fillRect/>
        </a:stretch>
      </xdr:blipFill>
      <xdr:spPr>
        <a:xfrm>
          <a:off x="13439775" y="2819400"/>
          <a:ext cx="409575" cy="409575"/>
        </a:xfrm>
        <a:prstGeom prst="rect">
          <a:avLst/>
        </a:prstGeom>
        <a:noFill/>
        <a:ln w="9525" cmpd="sng">
          <a:noFill/>
        </a:ln>
      </xdr:spPr>
    </xdr:pic>
    <xdr:clientData/>
  </xdr:twoCellAnchor>
  <xdr:twoCellAnchor>
    <xdr:from>
      <xdr:col>2</xdr:col>
      <xdr:colOff>9525</xdr:colOff>
      <xdr:row>0</xdr:row>
      <xdr:rowOff>38100</xdr:rowOff>
    </xdr:from>
    <xdr:to>
      <xdr:col>4</xdr:col>
      <xdr:colOff>352425</xdr:colOff>
      <xdr:row>3</xdr:row>
      <xdr:rowOff>0</xdr:rowOff>
    </xdr:to>
    <xdr:pic>
      <xdr:nvPicPr>
        <xdr:cNvPr id="6" name="Picture 15"/>
        <xdr:cNvPicPr preferRelativeResize="1">
          <a:picLocks noChangeAspect="1"/>
        </xdr:cNvPicPr>
      </xdr:nvPicPr>
      <xdr:blipFill>
        <a:blip r:embed="rId6"/>
        <a:stretch>
          <a:fillRect/>
        </a:stretch>
      </xdr:blipFill>
      <xdr:spPr>
        <a:xfrm>
          <a:off x="28575" y="38100"/>
          <a:ext cx="685800" cy="571500"/>
        </a:xfrm>
        <a:prstGeom prst="rect">
          <a:avLst/>
        </a:prstGeom>
        <a:blipFill>
          <a:blip r:embed=""/>
          <a:srcRect/>
          <a:stretch>
            <a:fillRect/>
          </a:stretch>
        </a:blipFill>
        <a:ln w="9525" cmpd="sng">
          <a:noFill/>
        </a:ln>
      </xdr:spPr>
    </xdr:pic>
    <xdr:clientData/>
  </xdr:twoCellAnchor>
  <xdr:twoCellAnchor editAs="oneCell">
    <xdr:from>
      <xdr:col>10</xdr:col>
      <xdr:colOff>28575</xdr:colOff>
      <xdr:row>16</xdr:row>
      <xdr:rowOff>38100</xdr:rowOff>
    </xdr:from>
    <xdr:to>
      <xdr:col>11</xdr:col>
      <xdr:colOff>95250</xdr:colOff>
      <xdr:row>16</xdr:row>
      <xdr:rowOff>447675</xdr:rowOff>
    </xdr:to>
    <xdr:pic>
      <xdr:nvPicPr>
        <xdr:cNvPr id="7" name="Picture 16"/>
        <xdr:cNvPicPr preferRelativeResize="1">
          <a:picLocks noChangeAspect="1"/>
        </xdr:cNvPicPr>
      </xdr:nvPicPr>
      <xdr:blipFill>
        <a:blip r:embed="rId7"/>
        <a:stretch>
          <a:fillRect/>
        </a:stretch>
      </xdr:blipFill>
      <xdr:spPr>
        <a:xfrm>
          <a:off x="3924300" y="2819400"/>
          <a:ext cx="409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7"/>
  </sheetPr>
  <dimension ref="A1:BW755"/>
  <sheetViews>
    <sheetView tabSelected="1" workbookViewId="0" topLeftCell="B1">
      <pane xSplit="9" ySplit="21" topLeftCell="K25" activePane="bottomRight" state="frozen"/>
      <selection pane="topLeft" activeCell="B1" sqref="B1"/>
      <selection pane="topRight" activeCell="K1" sqref="K1"/>
      <selection pane="bottomLeft" activeCell="B22" sqref="B22"/>
      <selection pane="bottomRight" activeCell="C15" sqref="C15:AS15"/>
    </sheetView>
  </sheetViews>
  <sheetFormatPr defaultColWidth="9.140625" defaultRowHeight="12.75"/>
  <cols>
    <col min="1" max="1" width="9.140625" style="32" hidden="1" customWidth="1"/>
    <col min="2" max="2" width="0.2890625" style="32" customWidth="1"/>
    <col min="3" max="3" width="4.8515625" style="0" customWidth="1"/>
    <col min="4" max="4" width="0.2890625" style="0" customWidth="1"/>
    <col min="5" max="5" width="31.140625" style="0" customWidth="1"/>
    <col min="6" max="6" width="0.2890625" style="0" customWidth="1"/>
    <col min="7" max="7" width="9.8515625" style="2" customWidth="1"/>
    <col min="8" max="8" width="0.2890625" style="0" customWidth="1"/>
    <col min="9" max="9" width="11.140625" style="2" customWidth="1"/>
    <col min="10" max="10" width="0.2890625" style="2" customWidth="1"/>
    <col min="11" max="14" width="5.140625" style="2" customWidth="1"/>
    <col min="15" max="15" width="7.7109375" style="2" customWidth="1"/>
    <col min="16" max="16" width="0.42578125" style="0" customWidth="1"/>
    <col min="17" max="19" width="5.140625" style="0" customWidth="1"/>
    <col min="20" max="20" width="5.140625" style="8" customWidth="1"/>
    <col min="21" max="21" width="7.7109375" style="0" customWidth="1"/>
    <col min="22" max="22" width="0.2890625" style="0" customWidth="1"/>
    <col min="23" max="26" width="5.140625" style="0" customWidth="1"/>
    <col min="27" max="27" width="7.7109375" style="0" customWidth="1"/>
    <col min="28" max="28" width="0.2890625" style="0" customWidth="1"/>
    <col min="29" max="32" width="5.140625" style="0" customWidth="1"/>
    <col min="33" max="33" width="7.7109375" style="0" customWidth="1"/>
    <col min="34" max="34" width="0.2890625" style="0" customWidth="1"/>
    <col min="35" max="38" width="5.140625" style="0" customWidth="1"/>
    <col min="39" max="39" width="7.421875" style="0" customWidth="1"/>
    <col min="40" max="40" width="0.2890625" style="0" customWidth="1"/>
    <col min="41" max="44" width="5.140625" style="0" customWidth="1"/>
    <col min="45" max="45" width="7.7109375" style="0" customWidth="1"/>
    <col min="46" max="46" width="0.2890625" style="38" customWidth="1"/>
    <col min="47" max="47" width="1.1484375" style="0" customWidth="1"/>
    <col min="48" max="16384" width="8.8515625" style="0" customWidth="1"/>
  </cols>
  <sheetData>
    <row r="1" spans="1:75" ht="22.5" customHeight="1">
      <c r="A1" s="65"/>
      <c r="B1" s="9"/>
      <c r="C1" s="126" t="s">
        <v>83</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09"/>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1:75" s="3" customFormat="1" ht="12.75" customHeight="1">
      <c r="A2" s="66"/>
      <c r="B2" s="109"/>
      <c r="C2" s="138" t="s">
        <v>108</v>
      </c>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10"/>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row>
    <row r="3" spans="1:75" s="3" customFormat="1" ht="12.75" customHeight="1">
      <c r="A3" s="66"/>
      <c r="B3" s="109"/>
      <c r="C3" s="51"/>
      <c r="D3" s="52"/>
      <c r="E3" s="52"/>
      <c r="F3" s="52"/>
      <c r="G3" s="59"/>
      <c r="H3" s="52"/>
      <c r="I3" s="52"/>
      <c r="J3" s="52"/>
      <c r="K3" s="52"/>
      <c r="L3" s="52"/>
      <c r="M3" s="52"/>
      <c r="N3" s="52"/>
      <c r="O3" s="52"/>
      <c r="P3" s="52"/>
      <c r="Q3" s="52"/>
      <c r="R3" s="52"/>
      <c r="S3" s="56"/>
      <c r="T3" s="52"/>
      <c r="U3" s="52"/>
      <c r="V3" s="52"/>
      <c r="W3" s="52"/>
      <c r="X3" s="52"/>
      <c r="Y3" s="52"/>
      <c r="Z3" s="53"/>
      <c r="AA3" s="53"/>
      <c r="AB3" s="53"/>
      <c r="AC3" s="59"/>
      <c r="AD3" s="60"/>
      <c r="AE3" s="61"/>
      <c r="AF3" s="61"/>
      <c r="AG3" s="61"/>
      <c r="AH3" s="53"/>
      <c r="AI3" s="62"/>
      <c r="AJ3" s="63"/>
      <c r="AK3" s="59"/>
      <c r="AL3" s="59"/>
      <c r="AM3" s="54"/>
      <c r="AN3" s="55"/>
      <c r="AO3" s="59"/>
      <c r="AP3" s="59"/>
      <c r="AQ3" s="54"/>
      <c r="AR3" s="58"/>
      <c r="AS3" s="53"/>
      <c r="AT3" s="109"/>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row>
    <row r="4" spans="1:75" s="5" customFormat="1" ht="12.75" customHeight="1">
      <c r="A4" s="68"/>
      <c r="B4" s="111"/>
      <c r="C4" s="128" t="s">
        <v>110</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11"/>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row>
    <row r="5" spans="1:75" s="5" customFormat="1" ht="12.75" customHeight="1">
      <c r="A5" s="68"/>
      <c r="B5" s="111"/>
      <c r="C5" s="73"/>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11"/>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row>
    <row r="6" spans="1:75" s="5" customFormat="1" ht="13.5" customHeight="1">
      <c r="A6" s="68"/>
      <c r="B6" s="111"/>
      <c r="C6" s="130" t="s">
        <v>45</v>
      </c>
      <c r="D6" s="129"/>
      <c r="E6" s="129"/>
      <c r="F6" s="108"/>
      <c r="G6" s="151" t="s">
        <v>20</v>
      </c>
      <c r="H6" s="151"/>
      <c r="I6" s="151"/>
      <c r="J6" s="151"/>
      <c r="K6" s="151"/>
      <c r="L6" s="151"/>
      <c r="M6" s="151"/>
      <c r="N6" s="151"/>
      <c r="O6" s="151"/>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11"/>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row>
    <row r="7" spans="1:75" s="5" customFormat="1" ht="13.5" customHeight="1">
      <c r="A7" s="68"/>
      <c r="B7" s="111"/>
      <c r="C7" s="130" t="s">
        <v>116</v>
      </c>
      <c r="D7" s="129"/>
      <c r="E7" s="129"/>
      <c r="F7" s="108"/>
      <c r="G7" s="151" t="s">
        <v>84</v>
      </c>
      <c r="H7" s="151"/>
      <c r="I7" s="151"/>
      <c r="J7" s="151"/>
      <c r="K7" s="151"/>
      <c r="L7" s="151"/>
      <c r="M7" s="151"/>
      <c r="N7" s="151"/>
      <c r="O7" s="151"/>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11"/>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row>
    <row r="8" spans="1:75" s="5" customFormat="1" ht="13.5" customHeight="1">
      <c r="A8" s="68"/>
      <c r="B8" s="111"/>
      <c r="C8" s="130" t="s">
        <v>117</v>
      </c>
      <c r="D8" s="129"/>
      <c r="E8" s="129"/>
      <c r="F8" s="108"/>
      <c r="G8" s="151" t="s">
        <v>24</v>
      </c>
      <c r="H8" s="151"/>
      <c r="I8" s="151"/>
      <c r="J8" s="151"/>
      <c r="K8" s="151"/>
      <c r="L8" s="151"/>
      <c r="M8" s="151"/>
      <c r="N8" s="151"/>
      <c r="O8" s="151"/>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11"/>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row>
    <row r="9" spans="1:75" s="5" customFormat="1" ht="13.5" customHeight="1">
      <c r="A9" s="68"/>
      <c r="B9" s="111"/>
      <c r="C9" s="130" t="s">
        <v>118</v>
      </c>
      <c r="D9" s="129"/>
      <c r="E9" s="129"/>
      <c r="F9" s="108"/>
      <c r="G9" s="151" t="s">
        <v>25</v>
      </c>
      <c r="H9" s="151"/>
      <c r="I9" s="151"/>
      <c r="J9" s="151"/>
      <c r="K9" s="151"/>
      <c r="L9" s="151"/>
      <c r="M9" s="151"/>
      <c r="N9" s="151"/>
      <c r="O9" s="151"/>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11"/>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row>
    <row r="10" spans="1:75" s="5" customFormat="1" ht="13.5" customHeight="1">
      <c r="A10" s="68"/>
      <c r="B10" s="111"/>
      <c r="C10" s="130" t="s">
        <v>119</v>
      </c>
      <c r="D10" s="129"/>
      <c r="E10" s="129"/>
      <c r="F10" s="108"/>
      <c r="G10" s="151" t="s">
        <v>26</v>
      </c>
      <c r="H10" s="151"/>
      <c r="I10" s="151"/>
      <c r="J10" s="151"/>
      <c r="K10" s="151"/>
      <c r="L10" s="151"/>
      <c r="M10" s="151"/>
      <c r="N10" s="151"/>
      <c r="O10" s="151"/>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11"/>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row>
    <row r="11" spans="1:75" s="5" customFormat="1" ht="13.5" customHeight="1">
      <c r="A11" s="68"/>
      <c r="B11" s="111"/>
      <c r="C11" s="130" t="s">
        <v>95</v>
      </c>
      <c r="D11" s="129"/>
      <c r="E11" s="129"/>
      <c r="F11" s="108"/>
      <c r="G11" s="151" t="s">
        <v>27</v>
      </c>
      <c r="H11" s="151"/>
      <c r="I11" s="151"/>
      <c r="J11" s="151"/>
      <c r="K11" s="151"/>
      <c r="L11" s="151"/>
      <c r="M11" s="151"/>
      <c r="N11" s="151"/>
      <c r="O11" s="151"/>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11"/>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row>
    <row r="12" spans="1:75" s="3" customFormat="1" ht="13.5" customHeight="1">
      <c r="A12" s="66"/>
      <c r="B12" s="112"/>
      <c r="C12" s="134" t="s">
        <v>111</v>
      </c>
      <c r="D12" s="133"/>
      <c r="E12" s="133"/>
      <c r="F12" s="50"/>
      <c r="G12" s="152" t="s">
        <v>28</v>
      </c>
      <c r="H12" s="153"/>
      <c r="I12" s="153"/>
      <c r="J12" s="153"/>
      <c r="K12" s="153"/>
      <c r="L12" s="153"/>
      <c r="M12" s="153"/>
      <c r="N12" s="153"/>
      <c r="O12" s="153"/>
      <c r="P12" s="109"/>
      <c r="Q12" s="109"/>
      <c r="R12" s="109"/>
      <c r="S12" s="109"/>
      <c r="T12" s="109"/>
      <c r="U12" s="109"/>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109"/>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row>
    <row r="13" spans="1:75" s="4" customFormat="1" ht="13.5" customHeight="1">
      <c r="A13" s="70"/>
      <c r="B13" s="18"/>
      <c r="C13" s="139" t="s">
        <v>46</v>
      </c>
      <c r="D13" s="140"/>
      <c r="E13" s="140"/>
      <c r="F13" s="57"/>
      <c r="G13" s="123" t="s">
        <v>44</v>
      </c>
      <c r="H13" s="123"/>
      <c r="I13" s="123"/>
      <c r="J13" s="123"/>
      <c r="K13" s="123"/>
      <c r="L13" s="123"/>
      <c r="M13" s="123"/>
      <c r="N13" s="123"/>
      <c r="O13" s="123"/>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113"/>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row>
    <row r="14" spans="1:75" s="4" customFormat="1" ht="13.5" customHeight="1">
      <c r="A14" s="70"/>
      <c r="B14" s="18"/>
      <c r="C14" s="141" t="s">
        <v>120</v>
      </c>
      <c r="D14" s="142"/>
      <c r="E14" s="142"/>
      <c r="F14" s="57"/>
      <c r="G14" s="123">
        <f>G14</f>
        <v>0</v>
      </c>
      <c r="H14" s="123"/>
      <c r="I14" s="123"/>
      <c r="J14" s="123"/>
      <c r="K14" s="123"/>
      <c r="L14" s="123"/>
      <c r="M14" s="123"/>
      <c r="N14" s="123"/>
      <c r="O14" s="123"/>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113"/>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s="4" customFormat="1" ht="22.5" customHeight="1">
      <c r="A15" s="72"/>
      <c r="B15" s="18"/>
      <c r="C15" s="132" t="s">
        <v>109</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8"/>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row>
    <row r="16" spans="1:75" ht="1.5" customHeight="1">
      <c r="A16" s="30"/>
      <c r="B16" s="44"/>
      <c r="C16" s="87"/>
      <c r="D16" s="64"/>
      <c r="E16" s="64"/>
      <c r="F16" s="76"/>
      <c r="G16" s="76"/>
      <c r="H16" s="76"/>
      <c r="I16" s="76"/>
      <c r="J16" s="76"/>
      <c r="K16" s="76"/>
      <c r="L16" s="76"/>
      <c r="M16" s="76"/>
      <c r="N16" s="76"/>
      <c r="O16" s="76"/>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88"/>
      <c r="AT16" s="75"/>
      <c r="AU16" s="99"/>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row>
    <row r="17" spans="1:75" s="6" customFormat="1" ht="38.25" customHeight="1">
      <c r="A17" s="29"/>
      <c r="B17" s="45"/>
      <c r="C17" s="147" t="s">
        <v>113</v>
      </c>
      <c r="D17" s="148"/>
      <c r="E17" s="148"/>
      <c r="F17" s="148"/>
      <c r="G17" s="148"/>
      <c r="H17" s="148"/>
      <c r="I17" s="149"/>
      <c r="J17" s="78"/>
      <c r="K17" s="135" t="s">
        <v>52</v>
      </c>
      <c r="L17" s="136"/>
      <c r="M17" s="136"/>
      <c r="N17" s="136"/>
      <c r="O17" s="137"/>
      <c r="P17" s="78"/>
      <c r="Q17" s="135" t="s">
        <v>106</v>
      </c>
      <c r="R17" s="136"/>
      <c r="S17" s="136"/>
      <c r="T17" s="136"/>
      <c r="U17" s="137"/>
      <c r="V17" s="78"/>
      <c r="W17" s="135" t="s">
        <v>107</v>
      </c>
      <c r="X17" s="124"/>
      <c r="Y17" s="124"/>
      <c r="Z17" s="124"/>
      <c r="AA17" s="125"/>
      <c r="AB17" s="78"/>
      <c r="AC17" s="135" t="s">
        <v>114</v>
      </c>
      <c r="AD17" s="124"/>
      <c r="AE17" s="124"/>
      <c r="AF17" s="124"/>
      <c r="AG17" s="125"/>
      <c r="AH17" s="78"/>
      <c r="AI17" s="135" t="s">
        <v>21</v>
      </c>
      <c r="AJ17" s="124"/>
      <c r="AK17" s="124"/>
      <c r="AL17" s="124"/>
      <c r="AM17" s="125"/>
      <c r="AN17" s="78"/>
      <c r="AO17" s="135" t="s">
        <v>115</v>
      </c>
      <c r="AP17" s="124"/>
      <c r="AQ17" s="124"/>
      <c r="AR17" s="124"/>
      <c r="AS17" s="125"/>
      <c r="AT17" s="29"/>
      <c r="AU17" s="100"/>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row>
    <row r="18" spans="1:75" ht="1.5" customHeight="1">
      <c r="A18" s="30"/>
      <c r="B18" s="44"/>
      <c r="C18" s="89"/>
      <c r="D18" s="17"/>
      <c r="E18" s="79"/>
      <c r="F18" s="17"/>
      <c r="G18" s="80"/>
      <c r="H18" s="17"/>
      <c r="I18" s="80"/>
      <c r="J18" s="17"/>
      <c r="K18" s="81"/>
      <c r="L18" s="81"/>
      <c r="M18" s="81"/>
      <c r="N18" s="81"/>
      <c r="O18" s="81"/>
      <c r="P18" s="17"/>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90"/>
      <c r="AT18" s="30"/>
      <c r="AU18" s="99"/>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row>
    <row r="19" spans="1:75" s="7" customFormat="1" ht="15.75" customHeight="1">
      <c r="A19" s="31"/>
      <c r="B19" s="46"/>
      <c r="C19" s="40"/>
      <c r="D19" s="82"/>
      <c r="E19" s="143" t="s">
        <v>96</v>
      </c>
      <c r="F19" s="83"/>
      <c r="G19" s="143" t="s">
        <v>99</v>
      </c>
      <c r="H19" s="84"/>
      <c r="I19" s="10" t="s">
        <v>100</v>
      </c>
      <c r="J19" s="84"/>
      <c r="K19" s="33" t="s">
        <v>101</v>
      </c>
      <c r="L19" s="11"/>
      <c r="M19" s="11"/>
      <c r="N19" s="12"/>
      <c r="O19" s="34" t="s">
        <v>102</v>
      </c>
      <c r="P19" s="84"/>
      <c r="Q19" s="33" t="s">
        <v>101</v>
      </c>
      <c r="R19" s="11"/>
      <c r="S19" s="11"/>
      <c r="T19" s="12"/>
      <c r="U19" s="34" t="s">
        <v>102</v>
      </c>
      <c r="V19" s="84"/>
      <c r="W19" s="33" t="s">
        <v>101</v>
      </c>
      <c r="X19" s="11"/>
      <c r="Y19" s="11"/>
      <c r="Z19" s="12"/>
      <c r="AA19" s="34" t="s">
        <v>102</v>
      </c>
      <c r="AB19" s="84"/>
      <c r="AC19" s="33" t="s">
        <v>101</v>
      </c>
      <c r="AD19" s="11"/>
      <c r="AE19" s="11"/>
      <c r="AF19" s="12"/>
      <c r="AG19" s="34" t="s">
        <v>102</v>
      </c>
      <c r="AH19" s="84"/>
      <c r="AI19" s="33" t="s">
        <v>101</v>
      </c>
      <c r="AJ19" s="11"/>
      <c r="AK19" s="11"/>
      <c r="AL19" s="12"/>
      <c r="AM19" s="34" t="s">
        <v>102</v>
      </c>
      <c r="AN19" s="84"/>
      <c r="AO19" s="33" t="s">
        <v>101</v>
      </c>
      <c r="AP19" s="11"/>
      <c r="AQ19" s="11"/>
      <c r="AR19" s="12"/>
      <c r="AS19" s="34" t="s">
        <v>102</v>
      </c>
      <c r="AT19" s="31"/>
      <c r="AU19" s="101"/>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row>
    <row r="20" spans="1:75" s="7" customFormat="1" ht="15.75" customHeight="1">
      <c r="A20" s="31"/>
      <c r="B20" s="46"/>
      <c r="C20" s="41"/>
      <c r="D20" s="82"/>
      <c r="E20" s="144"/>
      <c r="F20" s="83"/>
      <c r="G20" s="145"/>
      <c r="H20" s="84"/>
      <c r="I20" s="13" t="s">
        <v>97</v>
      </c>
      <c r="J20" s="84"/>
      <c r="K20" s="42" t="s">
        <v>98</v>
      </c>
      <c r="L20" s="42" t="s">
        <v>93</v>
      </c>
      <c r="M20" s="42" t="s">
        <v>103</v>
      </c>
      <c r="N20" s="43" t="s">
        <v>104</v>
      </c>
      <c r="O20" s="39" t="s">
        <v>94</v>
      </c>
      <c r="P20" s="84"/>
      <c r="Q20" s="42" t="s">
        <v>98</v>
      </c>
      <c r="R20" s="42" t="s">
        <v>93</v>
      </c>
      <c r="S20" s="42" t="s">
        <v>103</v>
      </c>
      <c r="T20" s="43" t="s">
        <v>104</v>
      </c>
      <c r="U20" s="39" t="s">
        <v>94</v>
      </c>
      <c r="V20" s="84"/>
      <c r="W20" s="42" t="s">
        <v>98</v>
      </c>
      <c r="X20" s="42" t="s">
        <v>93</v>
      </c>
      <c r="Y20" s="42" t="s">
        <v>103</v>
      </c>
      <c r="Z20" s="43" t="s">
        <v>104</v>
      </c>
      <c r="AA20" s="39" t="s">
        <v>94</v>
      </c>
      <c r="AB20" s="84"/>
      <c r="AC20" s="42" t="s">
        <v>98</v>
      </c>
      <c r="AD20" s="42" t="s">
        <v>93</v>
      </c>
      <c r="AE20" s="42" t="s">
        <v>103</v>
      </c>
      <c r="AF20" s="43" t="s">
        <v>104</v>
      </c>
      <c r="AG20" s="39" t="s">
        <v>94</v>
      </c>
      <c r="AH20" s="84"/>
      <c r="AI20" s="42" t="s">
        <v>98</v>
      </c>
      <c r="AJ20" s="42" t="s">
        <v>93</v>
      </c>
      <c r="AK20" s="42" t="s">
        <v>103</v>
      </c>
      <c r="AL20" s="43" t="s">
        <v>104</v>
      </c>
      <c r="AM20" s="39" t="s">
        <v>94</v>
      </c>
      <c r="AN20" s="84"/>
      <c r="AO20" s="42" t="s">
        <v>98</v>
      </c>
      <c r="AP20" s="42" t="s">
        <v>93</v>
      </c>
      <c r="AQ20" s="42" t="s">
        <v>103</v>
      </c>
      <c r="AR20" s="43" t="s">
        <v>104</v>
      </c>
      <c r="AS20" s="39" t="s">
        <v>94</v>
      </c>
      <c r="AT20" s="31"/>
      <c r="AU20" s="101"/>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row>
    <row r="21" spans="1:75" ht="1.5" customHeight="1">
      <c r="A21" s="30"/>
      <c r="B21" s="44"/>
      <c r="C21" s="89"/>
      <c r="D21" s="17"/>
      <c r="E21" s="79"/>
      <c r="F21" s="17"/>
      <c r="G21" s="80"/>
      <c r="H21" s="17"/>
      <c r="I21" s="80"/>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91"/>
      <c r="AT21" s="96"/>
      <c r="AU21" s="99"/>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row>
    <row r="22" spans="1:75" ht="15.75" customHeight="1">
      <c r="A22" s="30"/>
      <c r="B22" s="44"/>
      <c r="C22" s="146">
        <v>1</v>
      </c>
      <c r="D22" s="17"/>
      <c r="E22" s="25"/>
      <c r="F22" s="17"/>
      <c r="G22" s="26"/>
      <c r="H22" s="17"/>
      <c r="I22" s="19">
        <f>I23</f>
        <v>140.79999999999998</v>
      </c>
      <c r="J22" s="17"/>
      <c r="K22" s="116" t="s">
        <v>42</v>
      </c>
      <c r="L22" s="117"/>
      <c r="M22" s="117"/>
      <c r="N22" s="117"/>
      <c r="O22" s="118"/>
      <c r="P22" s="17"/>
      <c r="Q22" s="116" t="s">
        <v>43</v>
      </c>
      <c r="R22" s="117"/>
      <c r="S22" s="117"/>
      <c r="T22" s="117"/>
      <c r="U22" s="118">
        <v>150102</v>
      </c>
      <c r="V22" s="85"/>
      <c r="W22" s="116" t="s">
        <v>129</v>
      </c>
      <c r="X22" s="117"/>
      <c r="Y22" s="117"/>
      <c r="Z22" s="117"/>
      <c r="AA22" s="118">
        <v>22629</v>
      </c>
      <c r="AB22" s="85"/>
      <c r="AC22" s="116" t="s">
        <v>43</v>
      </c>
      <c r="AD22" s="117"/>
      <c r="AE22" s="117"/>
      <c r="AF22" s="117"/>
      <c r="AG22" s="118">
        <v>150102</v>
      </c>
      <c r="AH22" s="85"/>
      <c r="AI22" s="116" t="s">
        <v>130</v>
      </c>
      <c r="AJ22" s="117"/>
      <c r="AK22" s="117"/>
      <c r="AL22" s="117"/>
      <c r="AM22" s="118">
        <v>150099</v>
      </c>
      <c r="AN22" s="85"/>
      <c r="AO22" s="116" t="s">
        <v>129</v>
      </c>
      <c r="AP22" s="117"/>
      <c r="AQ22" s="117"/>
      <c r="AR22" s="117"/>
      <c r="AS22" s="118">
        <v>22629</v>
      </c>
      <c r="AT22" s="97"/>
      <c r="AU22" s="99"/>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row>
    <row r="23" spans="1:75" ht="15.75" customHeight="1">
      <c r="A23" s="30">
        <v>1</v>
      </c>
      <c r="B23" s="44"/>
      <c r="C23" s="146"/>
      <c r="D23" s="17"/>
      <c r="E23" s="122" t="s">
        <v>40</v>
      </c>
      <c r="F23" s="114"/>
      <c r="G23" s="115" t="s">
        <v>41</v>
      </c>
      <c r="H23" s="17"/>
      <c r="I23" s="35">
        <f>SUM(O23+U23+AA23+AG23+AM23+AS23)</f>
        <v>140.79999999999998</v>
      </c>
      <c r="J23" s="17"/>
      <c r="K23" s="47">
        <v>5.9</v>
      </c>
      <c r="L23" s="48">
        <v>1.1</v>
      </c>
      <c r="M23" s="48">
        <v>1.25</v>
      </c>
      <c r="N23" s="48">
        <v>0.1</v>
      </c>
      <c r="O23" s="49">
        <f>IF(K23&gt;0,(SUM((K23+(L24-L23)+(M24-M23)-(N23)))),0)</f>
        <v>23.45</v>
      </c>
      <c r="P23" s="17"/>
      <c r="Q23" s="47">
        <v>6.85</v>
      </c>
      <c r="R23" s="48">
        <v>1.7</v>
      </c>
      <c r="S23" s="48">
        <v>1.65</v>
      </c>
      <c r="T23" s="48">
        <v>0.1</v>
      </c>
      <c r="U23" s="49">
        <f>IF(Q23&gt;0,(SUM((Q23+(R24-R23)+(S24-S23)-(T23)))),0)</f>
        <v>23.4</v>
      </c>
      <c r="V23" s="17"/>
      <c r="W23" s="47">
        <v>6.8</v>
      </c>
      <c r="X23" s="48">
        <v>1.1</v>
      </c>
      <c r="Y23" s="48">
        <v>1.15</v>
      </c>
      <c r="Z23" s="48">
        <v>0</v>
      </c>
      <c r="AA23" s="49">
        <f>IF(W23&gt;0,(SUM((W23+(X24-X23)+(Y24-Y23)-(Z23)))),0)</f>
        <v>24.549999999999997</v>
      </c>
      <c r="AB23" s="17"/>
      <c r="AC23" s="47">
        <v>6.425</v>
      </c>
      <c r="AD23" s="48">
        <v>1.7</v>
      </c>
      <c r="AE23" s="48">
        <v>2.55</v>
      </c>
      <c r="AF23" s="48">
        <v>0</v>
      </c>
      <c r="AG23" s="49">
        <f>IF(AC23&gt;0,(SUM((AC23+(AD24-AD23)+(AE24-AE23)-(AF23)))),0)</f>
        <v>22.175</v>
      </c>
      <c r="AH23" s="17"/>
      <c r="AI23" s="47">
        <v>6.875</v>
      </c>
      <c r="AJ23" s="48">
        <v>1.3</v>
      </c>
      <c r="AK23" s="48">
        <v>2.25</v>
      </c>
      <c r="AL23" s="48">
        <v>0</v>
      </c>
      <c r="AM23" s="49">
        <f>IF(AI23&gt;0,(SUM((AI23+(AJ24-AJ23)+(AK24-AK23)-(AL23)))),0)</f>
        <v>23.325</v>
      </c>
      <c r="AN23" s="17"/>
      <c r="AO23" s="47">
        <v>7.2</v>
      </c>
      <c r="AP23" s="48">
        <v>1.3</v>
      </c>
      <c r="AQ23" s="48">
        <v>1.8</v>
      </c>
      <c r="AR23" s="48">
        <v>0.2</v>
      </c>
      <c r="AS23" s="49">
        <f>IF(AO23&gt;0,(SUM((AO23+(AP24-AP23)+(AQ24-AQ23)-(AR23)))),0)</f>
        <v>23.9</v>
      </c>
      <c r="AT23" s="30"/>
      <c r="AU23" s="99"/>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row>
    <row r="24" spans="1:75" ht="11.25" customHeight="1">
      <c r="A24" s="30"/>
      <c r="B24" s="44"/>
      <c r="C24" s="146"/>
      <c r="D24" s="17"/>
      <c r="E24" s="27"/>
      <c r="F24" s="17"/>
      <c r="G24" s="28"/>
      <c r="H24" s="17"/>
      <c r="I24" s="20">
        <f>I23</f>
        <v>140.79999999999998</v>
      </c>
      <c r="J24" s="17"/>
      <c r="K24" s="14">
        <v>7</v>
      </c>
      <c r="L24" s="15">
        <v>10</v>
      </c>
      <c r="M24" s="15">
        <v>10</v>
      </c>
      <c r="N24" s="15" t="s">
        <v>105</v>
      </c>
      <c r="O24" s="16">
        <f>SUM(((K24+L24)+M24))</f>
        <v>27</v>
      </c>
      <c r="P24" s="17"/>
      <c r="Q24" s="14">
        <v>8.5</v>
      </c>
      <c r="R24" s="15">
        <v>10</v>
      </c>
      <c r="S24" s="15">
        <v>10</v>
      </c>
      <c r="T24" s="15" t="s">
        <v>105</v>
      </c>
      <c r="U24" s="16">
        <f>SUM(((Q24+R24)+S24))</f>
        <v>28.5</v>
      </c>
      <c r="V24" s="86"/>
      <c r="W24" s="14">
        <v>8.5</v>
      </c>
      <c r="X24" s="15">
        <v>10</v>
      </c>
      <c r="Y24" s="15">
        <v>10</v>
      </c>
      <c r="Z24" s="15" t="s">
        <v>105</v>
      </c>
      <c r="AA24" s="16">
        <f>SUM(((W24+X24)+Y24))</f>
        <v>28.5</v>
      </c>
      <c r="AB24" s="86"/>
      <c r="AC24" s="14">
        <v>8.5</v>
      </c>
      <c r="AD24" s="15">
        <v>10</v>
      </c>
      <c r="AE24" s="15">
        <v>10</v>
      </c>
      <c r="AF24" s="15" t="s">
        <v>105</v>
      </c>
      <c r="AG24" s="16">
        <f>SUM(((AC24+AD24)+AE24))</f>
        <v>28.5</v>
      </c>
      <c r="AH24" s="86"/>
      <c r="AI24" s="14">
        <v>8.5</v>
      </c>
      <c r="AJ24" s="15">
        <v>10</v>
      </c>
      <c r="AK24" s="15">
        <v>10</v>
      </c>
      <c r="AL24" s="15" t="s">
        <v>105</v>
      </c>
      <c r="AM24" s="16">
        <f>SUM(((AI24+AJ24)+AK24))</f>
        <v>28.5</v>
      </c>
      <c r="AN24" s="86"/>
      <c r="AO24" s="14">
        <v>8.5</v>
      </c>
      <c r="AP24" s="15">
        <v>10</v>
      </c>
      <c r="AQ24" s="15">
        <v>10</v>
      </c>
      <c r="AR24" s="15" t="s">
        <v>105</v>
      </c>
      <c r="AS24" s="16">
        <f>SUM(((AO24+AP24)+AQ24))</f>
        <v>28.5</v>
      </c>
      <c r="AT24" s="98"/>
      <c r="AU24" s="99"/>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ht="15.75" customHeight="1">
      <c r="A25" s="30"/>
      <c r="B25" s="44"/>
      <c r="C25" s="146">
        <f>IF(I26=I23,C22,A26)</f>
        <v>2</v>
      </c>
      <c r="D25" s="17"/>
      <c r="E25" s="25"/>
      <c r="F25" s="17"/>
      <c r="G25" s="26"/>
      <c r="H25" s="17"/>
      <c r="I25" s="19">
        <f>I26</f>
        <v>140.42499999999998</v>
      </c>
      <c r="J25" s="17"/>
      <c r="K25" s="116" t="s">
        <v>2</v>
      </c>
      <c r="L25" s="117"/>
      <c r="M25" s="117"/>
      <c r="N25" s="117"/>
      <c r="O25" s="118">
        <v>219412</v>
      </c>
      <c r="P25" s="17"/>
      <c r="Q25" s="116" t="s">
        <v>3</v>
      </c>
      <c r="R25" s="117"/>
      <c r="S25" s="117"/>
      <c r="T25" s="117"/>
      <c r="U25" s="118">
        <v>251493</v>
      </c>
      <c r="V25" s="85"/>
      <c r="W25" s="116" t="s">
        <v>4</v>
      </c>
      <c r="X25" s="117"/>
      <c r="Y25" s="117"/>
      <c r="Z25" s="117"/>
      <c r="AA25" s="118">
        <v>147876</v>
      </c>
      <c r="AB25" s="85"/>
      <c r="AC25" s="116" t="s">
        <v>3</v>
      </c>
      <c r="AD25" s="117"/>
      <c r="AE25" s="117"/>
      <c r="AF25" s="117"/>
      <c r="AG25" s="118">
        <v>251493</v>
      </c>
      <c r="AH25" s="85"/>
      <c r="AI25" s="116" t="s">
        <v>5</v>
      </c>
      <c r="AJ25" s="117"/>
      <c r="AK25" s="117"/>
      <c r="AL25" s="117"/>
      <c r="AM25" s="118">
        <v>146975</v>
      </c>
      <c r="AN25" s="85"/>
      <c r="AO25" s="116" t="s">
        <v>5</v>
      </c>
      <c r="AP25" s="117"/>
      <c r="AQ25" s="117"/>
      <c r="AR25" s="117"/>
      <c r="AS25" s="118">
        <v>146975</v>
      </c>
      <c r="AT25" s="97"/>
      <c r="AU25" s="99"/>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ht="15.75" customHeight="1">
      <c r="A26" s="30">
        <v>2</v>
      </c>
      <c r="B26" s="44"/>
      <c r="C26" s="146">
        <f>IF(B25=B26,C25,#REF!)</f>
        <v>2</v>
      </c>
      <c r="D26" s="17"/>
      <c r="E26" s="122" t="s">
        <v>0</v>
      </c>
      <c r="F26" s="114"/>
      <c r="G26" s="115" t="s">
        <v>1</v>
      </c>
      <c r="H26" s="17"/>
      <c r="I26" s="35">
        <f>SUM(O26+U26+AA26+AG26+AM26+AS26)</f>
        <v>140.42499999999998</v>
      </c>
      <c r="J26" s="17"/>
      <c r="K26" s="47">
        <v>5.9</v>
      </c>
      <c r="L26" s="48">
        <v>1</v>
      </c>
      <c r="M26" s="48">
        <v>0.75</v>
      </c>
      <c r="N26" s="48">
        <v>0</v>
      </c>
      <c r="O26" s="49">
        <f>IF(K26&gt;0,(SUM((K26+(L27-L26)+(M27-M26)-(N26)))),0)</f>
        <v>24.15</v>
      </c>
      <c r="P26" s="17"/>
      <c r="Q26" s="47">
        <v>6.125</v>
      </c>
      <c r="R26" s="48">
        <v>1.8</v>
      </c>
      <c r="S26" s="48">
        <v>1.45</v>
      </c>
      <c r="T26" s="48">
        <v>0</v>
      </c>
      <c r="U26" s="49">
        <f>IF(Q26&gt;0,(SUM((Q26+(R27-R26)+(S27-S26)-(T26)))),0)</f>
        <v>22.875</v>
      </c>
      <c r="V26" s="17"/>
      <c r="W26" s="47">
        <v>6.625</v>
      </c>
      <c r="X26" s="48">
        <v>1.15</v>
      </c>
      <c r="Y26" s="48">
        <v>1.4</v>
      </c>
      <c r="Z26" s="48">
        <v>0</v>
      </c>
      <c r="AA26" s="49">
        <f>IF(W26&gt;0,(SUM((W26+(X27-X26)+(Y27-Y26)-(Z26)))),0)</f>
        <v>24.075</v>
      </c>
      <c r="AB26" s="17"/>
      <c r="AC26" s="47">
        <v>6.6</v>
      </c>
      <c r="AD26" s="48">
        <v>1.2</v>
      </c>
      <c r="AE26" s="48">
        <v>1.35</v>
      </c>
      <c r="AF26" s="48">
        <v>0</v>
      </c>
      <c r="AG26" s="49">
        <f>IF(AC26&gt;0,(SUM((AC26+(AD27-AD26)+(AE27-AE26)-(AF26)))),0)</f>
        <v>24.05</v>
      </c>
      <c r="AH26" s="17"/>
      <c r="AI26" s="47">
        <v>6.125</v>
      </c>
      <c r="AJ26" s="48">
        <v>1.35</v>
      </c>
      <c r="AK26" s="48">
        <v>1.6</v>
      </c>
      <c r="AL26" s="48">
        <v>0</v>
      </c>
      <c r="AM26" s="49">
        <f>IF(AI26&gt;0,(SUM((AI26+(AJ27-AJ26)+(AK27-AK26)-(AL26)))),0)</f>
        <v>23.175</v>
      </c>
      <c r="AN26" s="17"/>
      <c r="AO26" s="47">
        <v>5.2</v>
      </c>
      <c r="AP26" s="48">
        <v>1.5</v>
      </c>
      <c r="AQ26" s="48">
        <v>1.6</v>
      </c>
      <c r="AR26" s="48">
        <v>0</v>
      </c>
      <c r="AS26" s="49">
        <f>IF(AO26&gt;0,(SUM((AO26+(AP27-AP26)+(AQ27-AQ26)-(AR26)))),0)</f>
        <v>22.1</v>
      </c>
      <c r="AT26" s="30"/>
      <c r="AU26" s="99"/>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row>
    <row r="27" spans="1:75" ht="11.25" customHeight="1">
      <c r="A27" s="30"/>
      <c r="B27" s="44"/>
      <c r="C27" s="146">
        <f>IF(B26=B27,C26,#REF!)</f>
        <v>2</v>
      </c>
      <c r="D27" s="17"/>
      <c r="E27" s="27"/>
      <c r="F27" s="17"/>
      <c r="G27" s="28"/>
      <c r="H27" s="17"/>
      <c r="I27" s="20">
        <f>I26</f>
        <v>140.42499999999998</v>
      </c>
      <c r="J27" s="17"/>
      <c r="K27" s="14">
        <v>7</v>
      </c>
      <c r="L27" s="15">
        <v>10</v>
      </c>
      <c r="M27" s="15">
        <v>10</v>
      </c>
      <c r="N27" s="15" t="s">
        <v>105</v>
      </c>
      <c r="O27" s="16">
        <f>SUM(((K27+L27)+M27))</f>
        <v>27</v>
      </c>
      <c r="P27" s="17"/>
      <c r="Q27" s="14">
        <v>8.5</v>
      </c>
      <c r="R27" s="15">
        <v>10</v>
      </c>
      <c r="S27" s="15">
        <v>10</v>
      </c>
      <c r="T27" s="15" t="s">
        <v>105</v>
      </c>
      <c r="U27" s="16">
        <f>SUM(((Q27+R27)+S27))</f>
        <v>28.5</v>
      </c>
      <c r="V27" s="86"/>
      <c r="W27" s="14">
        <v>8.5</v>
      </c>
      <c r="X27" s="15">
        <v>10</v>
      </c>
      <c r="Y27" s="15">
        <v>10</v>
      </c>
      <c r="Z27" s="15" t="s">
        <v>105</v>
      </c>
      <c r="AA27" s="16">
        <f>SUM(((W27+X27)+Y27))</f>
        <v>28.5</v>
      </c>
      <c r="AB27" s="86"/>
      <c r="AC27" s="14">
        <v>8.5</v>
      </c>
      <c r="AD27" s="15">
        <v>10</v>
      </c>
      <c r="AE27" s="15">
        <v>10</v>
      </c>
      <c r="AF27" s="15" t="s">
        <v>105</v>
      </c>
      <c r="AG27" s="16">
        <f>SUM(((AC27+AD27)+AE27))</f>
        <v>28.5</v>
      </c>
      <c r="AH27" s="86"/>
      <c r="AI27" s="14">
        <v>8.5</v>
      </c>
      <c r="AJ27" s="15">
        <v>10</v>
      </c>
      <c r="AK27" s="15">
        <v>10</v>
      </c>
      <c r="AL27" s="15" t="s">
        <v>105</v>
      </c>
      <c r="AM27" s="16">
        <f>SUM(((AI27+AJ27)+AK27))</f>
        <v>28.5</v>
      </c>
      <c r="AN27" s="86"/>
      <c r="AO27" s="14">
        <v>8.5</v>
      </c>
      <c r="AP27" s="15">
        <v>10</v>
      </c>
      <c r="AQ27" s="15">
        <v>10</v>
      </c>
      <c r="AR27" s="15" t="s">
        <v>105</v>
      </c>
      <c r="AS27" s="16">
        <f>SUM(((AO27+AP27)+AQ27))</f>
        <v>28.5</v>
      </c>
      <c r="AT27" s="98"/>
      <c r="AU27" s="99"/>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row>
    <row r="28" spans="1:75" ht="15.75" customHeight="1">
      <c r="A28" s="30"/>
      <c r="B28" s="44"/>
      <c r="C28" s="146">
        <f>IF(I29=I26,C25,A29)</f>
        <v>3</v>
      </c>
      <c r="D28" s="17"/>
      <c r="E28" s="25"/>
      <c r="F28" s="17"/>
      <c r="G28" s="26"/>
      <c r="H28" s="17"/>
      <c r="I28" s="19">
        <f>I29</f>
        <v>136</v>
      </c>
      <c r="J28" s="17"/>
      <c r="K28" s="116" t="s">
        <v>15</v>
      </c>
      <c r="L28" s="117"/>
      <c r="M28" s="117"/>
      <c r="N28" s="117"/>
      <c r="O28" s="118">
        <v>332266</v>
      </c>
      <c r="P28" s="17"/>
      <c r="Q28" s="116" t="s">
        <v>16</v>
      </c>
      <c r="R28" s="117"/>
      <c r="S28" s="117"/>
      <c r="T28" s="117"/>
      <c r="U28" s="118">
        <v>24610</v>
      </c>
      <c r="V28" s="85"/>
      <c r="W28" s="116" t="s">
        <v>17</v>
      </c>
      <c r="X28" s="117"/>
      <c r="Y28" s="117"/>
      <c r="Z28" s="117"/>
      <c r="AA28" s="118">
        <v>339406</v>
      </c>
      <c r="AB28" s="85"/>
      <c r="AC28" s="116" t="s">
        <v>18</v>
      </c>
      <c r="AD28" s="117"/>
      <c r="AE28" s="117"/>
      <c r="AF28" s="117"/>
      <c r="AG28" s="118">
        <v>143188</v>
      </c>
      <c r="AH28" s="85"/>
      <c r="AI28" s="116" t="s">
        <v>19</v>
      </c>
      <c r="AJ28" s="117"/>
      <c r="AK28" s="117"/>
      <c r="AL28" s="117"/>
      <c r="AM28" s="118">
        <v>143170</v>
      </c>
      <c r="AN28" s="85"/>
      <c r="AO28" s="116" t="s">
        <v>17</v>
      </c>
      <c r="AP28" s="117"/>
      <c r="AQ28" s="117"/>
      <c r="AR28" s="117"/>
      <c r="AS28" s="118">
        <v>339406</v>
      </c>
      <c r="AT28" s="97"/>
      <c r="AU28" s="99"/>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row>
    <row r="29" spans="1:75" ht="15.75" customHeight="1">
      <c r="A29" s="30">
        <v>3</v>
      </c>
      <c r="B29" s="44"/>
      <c r="C29" s="146">
        <f>IF(B28=B29,C28,#REF!)</f>
        <v>3</v>
      </c>
      <c r="D29" s="17"/>
      <c r="E29" s="122" t="s">
        <v>13</v>
      </c>
      <c r="F29" s="114"/>
      <c r="G29" s="115" t="s">
        <v>14</v>
      </c>
      <c r="H29" s="17"/>
      <c r="I29" s="35">
        <f>SUM(O29+U29+AA29+AG29+AM29+AS29)</f>
        <v>136</v>
      </c>
      <c r="J29" s="17"/>
      <c r="K29" s="47">
        <v>6</v>
      </c>
      <c r="L29" s="48">
        <v>0.7</v>
      </c>
      <c r="M29" s="48">
        <v>1</v>
      </c>
      <c r="N29" s="48">
        <v>0</v>
      </c>
      <c r="O29" s="49">
        <f>IF(K29&gt;0,(SUM((K29+(L30-L29)+(M30-M29)-(N29)))),0)</f>
        <v>24.3</v>
      </c>
      <c r="P29" s="17"/>
      <c r="Q29" s="47">
        <v>5.65</v>
      </c>
      <c r="R29" s="48">
        <v>1.95</v>
      </c>
      <c r="S29" s="48">
        <v>2.1</v>
      </c>
      <c r="T29" s="48">
        <v>0</v>
      </c>
      <c r="U29" s="49">
        <f>IF(Q29&gt;0,(SUM((Q29+(R30-R29)+(S30-S29)-(T29)))),0)</f>
        <v>21.6</v>
      </c>
      <c r="V29" s="17"/>
      <c r="W29" s="47">
        <v>5.875</v>
      </c>
      <c r="X29" s="48">
        <v>1.1</v>
      </c>
      <c r="Y29" s="48">
        <v>1.3</v>
      </c>
      <c r="Z29" s="48">
        <v>0</v>
      </c>
      <c r="AA29" s="49">
        <f>IF(W29&gt;0,(SUM((W29+(X30-X29)+(Y30-Y29)-(Z29)))),0)</f>
        <v>23.475</v>
      </c>
      <c r="AB29" s="17"/>
      <c r="AC29" s="47">
        <v>5.775</v>
      </c>
      <c r="AD29" s="48">
        <v>1.75</v>
      </c>
      <c r="AE29" s="48">
        <v>1.95</v>
      </c>
      <c r="AF29" s="48">
        <v>0</v>
      </c>
      <c r="AG29" s="49">
        <f>IF(AC29&gt;0,(SUM((AC29+(AD30-AD29)+(AE30-AE29)-(AF29)))),0)</f>
        <v>22.075000000000003</v>
      </c>
      <c r="AH29" s="17"/>
      <c r="AI29" s="47">
        <v>5.725</v>
      </c>
      <c r="AJ29" s="48">
        <v>1.5</v>
      </c>
      <c r="AK29" s="48">
        <v>2.1</v>
      </c>
      <c r="AL29" s="48">
        <v>0</v>
      </c>
      <c r="AM29" s="49">
        <f>IF(AI29&gt;0,(SUM((AI29+(AJ30-AJ29)+(AK30-AK29)-(AL29)))),0)</f>
        <v>22.125</v>
      </c>
      <c r="AN29" s="17"/>
      <c r="AO29" s="47">
        <v>5.925</v>
      </c>
      <c r="AP29" s="48">
        <v>1.25</v>
      </c>
      <c r="AQ29" s="48">
        <v>2.25</v>
      </c>
      <c r="AR29" s="48">
        <v>0</v>
      </c>
      <c r="AS29" s="49">
        <f>IF(AO29&gt;0,(SUM((AO29+(AP30-AP29)+(AQ30-AQ29)-(AR29)))),0)</f>
        <v>22.425</v>
      </c>
      <c r="AT29" s="30"/>
      <c r="AU29" s="99"/>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row>
    <row r="30" spans="1:75" ht="11.25" customHeight="1">
      <c r="A30" s="30"/>
      <c r="B30" s="44"/>
      <c r="C30" s="146">
        <f>IF(B29=B30,C29,#REF!)</f>
        <v>3</v>
      </c>
      <c r="D30" s="17"/>
      <c r="E30" s="27"/>
      <c r="F30" s="17"/>
      <c r="G30" s="28"/>
      <c r="H30" s="17"/>
      <c r="I30" s="20">
        <f>I29</f>
        <v>136</v>
      </c>
      <c r="J30" s="17"/>
      <c r="K30" s="14">
        <v>7</v>
      </c>
      <c r="L30" s="15">
        <v>10</v>
      </c>
      <c r="M30" s="15">
        <v>10</v>
      </c>
      <c r="N30" s="15" t="s">
        <v>105</v>
      </c>
      <c r="O30" s="16">
        <f>SUM(((K30+L30)+M30))</f>
        <v>27</v>
      </c>
      <c r="P30" s="17"/>
      <c r="Q30" s="14">
        <v>8.5</v>
      </c>
      <c r="R30" s="15">
        <v>10</v>
      </c>
      <c r="S30" s="15">
        <v>10</v>
      </c>
      <c r="T30" s="15" t="s">
        <v>105</v>
      </c>
      <c r="U30" s="16">
        <f>SUM(((Q30+R30)+S30))</f>
        <v>28.5</v>
      </c>
      <c r="V30" s="86"/>
      <c r="W30" s="14">
        <v>8.5</v>
      </c>
      <c r="X30" s="15">
        <v>10</v>
      </c>
      <c r="Y30" s="15">
        <v>10</v>
      </c>
      <c r="Z30" s="15" t="s">
        <v>105</v>
      </c>
      <c r="AA30" s="16">
        <f>SUM(((W30+X30)+Y30))</f>
        <v>28.5</v>
      </c>
      <c r="AB30" s="86"/>
      <c r="AC30" s="14">
        <v>8.5</v>
      </c>
      <c r="AD30" s="15">
        <v>10</v>
      </c>
      <c r="AE30" s="15">
        <v>10</v>
      </c>
      <c r="AF30" s="15" t="s">
        <v>105</v>
      </c>
      <c r="AG30" s="16">
        <f>SUM(((AC30+AD30)+AE30))</f>
        <v>28.5</v>
      </c>
      <c r="AH30" s="86"/>
      <c r="AI30" s="14">
        <v>8.5</v>
      </c>
      <c r="AJ30" s="15">
        <v>10</v>
      </c>
      <c r="AK30" s="15">
        <v>10</v>
      </c>
      <c r="AL30" s="15" t="s">
        <v>105</v>
      </c>
      <c r="AM30" s="16">
        <f>SUM(((AI30+AJ30)+AK30))</f>
        <v>28.5</v>
      </c>
      <c r="AN30" s="86"/>
      <c r="AO30" s="14">
        <v>8.5</v>
      </c>
      <c r="AP30" s="15">
        <v>10</v>
      </c>
      <c r="AQ30" s="15">
        <v>10</v>
      </c>
      <c r="AR30" s="15" t="s">
        <v>105</v>
      </c>
      <c r="AS30" s="16">
        <f>SUM(((AO30+AP30)+AQ30))</f>
        <v>28.5</v>
      </c>
      <c r="AT30" s="98"/>
      <c r="AU30" s="99"/>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row>
    <row r="31" spans="1:75" ht="15.75" customHeight="1">
      <c r="A31" s="30"/>
      <c r="B31" s="44"/>
      <c r="C31" s="146">
        <f>IF(I32=I29,C28,A32)</f>
        <v>4</v>
      </c>
      <c r="D31" s="17"/>
      <c r="E31" s="25"/>
      <c r="F31" s="17"/>
      <c r="G31" s="26"/>
      <c r="H31" s="17"/>
      <c r="I31" s="19">
        <f>I32</f>
        <v>134.14999999999998</v>
      </c>
      <c r="J31" s="17"/>
      <c r="K31" s="116" t="s">
        <v>47</v>
      </c>
      <c r="L31" s="117"/>
      <c r="M31" s="117"/>
      <c r="N31" s="117"/>
      <c r="O31" s="118">
        <v>227557</v>
      </c>
      <c r="P31" s="17"/>
      <c r="Q31" s="116" t="s">
        <v>48</v>
      </c>
      <c r="R31" s="117"/>
      <c r="S31" s="117"/>
      <c r="T31" s="117"/>
      <c r="U31" s="118">
        <v>165327</v>
      </c>
      <c r="V31" s="85"/>
      <c r="W31" s="116" t="s">
        <v>49</v>
      </c>
      <c r="X31" s="117"/>
      <c r="Y31" s="117"/>
      <c r="Z31" s="117"/>
      <c r="AA31" s="118">
        <v>227575</v>
      </c>
      <c r="AB31" s="85"/>
      <c r="AC31" s="116" t="s">
        <v>50</v>
      </c>
      <c r="AD31" s="117"/>
      <c r="AE31" s="117"/>
      <c r="AF31" s="117"/>
      <c r="AG31" s="118">
        <v>193504</v>
      </c>
      <c r="AH31" s="85"/>
      <c r="AI31" s="116" t="s">
        <v>49</v>
      </c>
      <c r="AJ31" s="117"/>
      <c r="AK31" s="117"/>
      <c r="AL31" s="117"/>
      <c r="AM31" s="118">
        <v>227575</v>
      </c>
      <c r="AN31" s="85"/>
      <c r="AO31" s="116" t="s">
        <v>51</v>
      </c>
      <c r="AP31" s="117"/>
      <c r="AQ31" s="117"/>
      <c r="AR31" s="117"/>
      <c r="AS31" s="118">
        <v>193905</v>
      </c>
      <c r="AT31" s="97"/>
      <c r="AU31" s="99"/>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row>
    <row r="32" spans="1:75" ht="15.75" customHeight="1">
      <c r="A32" s="30">
        <v>4</v>
      </c>
      <c r="B32" s="44"/>
      <c r="C32" s="146">
        <f>IF(B31=B32,C31,#REF!)</f>
        <v>4</v>
      </c>
      <c r="D32" s="17"/>
      <c r="E32" s="122" t="s">
        <v>69</v>
      </c>
      <c r="F32" s="114"/>
      <c r="G32" s="115" t="s">
        <v>70</v>
      </c>
      <c r="H32" s="17"/>
      <c r="I32" s="35">
        <f>SUM(O32+U32+AA32+AG32+AM32+AS32)</f>
        <v>134.14999999999998</v>
      </c>
      <c r="J32" s="17"/>
      <c r="K32" s="47">
        <v>6.6</v>
      </c>
      <c r="L32" s="48">
        <v>0.95</v>
      </c>
      <c r="M32" s="48">
        <v>1.1</v>
      </c>
      <c r="N32" s="48">
        <v>0</v>
      </c>
      <c r="O32" s="49">
        <f>IF(K32&gt;0,(SUM((K32+(L33-L32)+(M33-M32)-(N32)))),0)</f>
        <v>24.55</v>
      </c>
      <c r="P32" s="17"/>
      <c r="Q32" s="47">
        <v>5.5</v>
      </c>
      <c r="R32" s="48">
        <v>1.2</v>
      </c>
      <c r="S32" s="48">
        <v>1.85</v>
      </c>
      <c r="T32" s="48">
        <v>0</v>
      </c>
      <c r="U32" s="49">
        <f>IF(Q32&gt;0,(SUM((Q32+(R33-R32)+(S33-S32)-(T32)))),0)</f>
        <v>22.450000000000003</v>
      </c>
      <c r="V32" s="17"/>
      <c r="W32" s="47">
        <v>5.3</v>
      </c>
      <c r="X32" s="48">
        <v>1.25</v>
      </c>
      <c r="Y32" s="48">
        <v>2</v>
      </c>
      <c r="Z32" s="48">
        <v>0</v>
      </c>
      <c r="AA32" s="49">
        <f>IF(W32&gt;0,(SUM((W32+(X33-X32)+(Y33-Y32)-(Z32)))),0)</f>
        <v>22.05</v>
      </c>
      <c r="AB32" s="17"/>
      <c r="AC32" s="47">
        <v>5.6</v>
      </c>
      <c r="AD32" s="48">
        <v>1.2</v>
      </c>
      <c r="AE32" s="48">
        <v>2</v>
      </c>
      <c r="AF32" s="48">
        <v>0</v>
      </c>
      <c r="AG32" s="49">
        <f>IF(AC32&gt;0,(SUM((AC32+(AD33-AD32)+(AE33-AE32)-(AF32)))),0)</f>
        <v>22.4</v>
      </c>
      <c r="AH32" s="17"/>
      <c r="AI32" s="47">
        <v>5.725</v>
      </c>
      <c r="AJ32" s="48">
        <v>1.4</v>
      </c>
      <c r="AK32" s="48">
        <v>2.25</v>
      </c>
      <c r="AL32" s="48">
        <v>0</v>
      </c>
      <c r="AM32" s="49">
        <f>IF(AI32&gt;0,(SUM((AI32+(AJ33-AJ32)+(AK33-AK32)-(AL32)))),0)</f>
        <v>22.075</v>
      </c>
      <c r="AN32" s="17"/>
      <c r="AO32" s="47">
        <v>5.325</v>
      </c>
      <c r="AP32" s="48">
        <v>1.8</v>
      </c>
      <c r="AQ32" s="48">
        <v>2.9</v>
      </c>
      <c r="AR32" s="48">
        <v>0</v>
      </c>
      <c r="AS32" s="49">
        <f>IF(AO32&gt;0,(SUM((AO32+(AP33-AP32)+(AQ33-AQ32)-(AR32)))),0)</f>
        <v>20.625</v>
      </c>
      <c r="AT32" s="30"/>
      <c r="AU32" s="99"/>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ht="11.25" customHeight="1">
      <c r="A33" s="30"/>
      <c r="B33" s="44"/>
      <c r="C33" s="146">
        <f>IF(B32=B33,C32,#REF!)</f>
        <v>4</v>
      </c>
      <c r="D33" s="17"/>
      <c r="E33" s="27"/>
      <c r="F33" s="17"/>
      <c r="G33" s="28"/>
      <c r="H33" s="17"/>
      <c r="I33" s="20">
        <f>I32</f>
        <v>134.14999999999998</v>
      </c>
      <c r="J33" s="17"/>
      <c r="K33" s="14">
        <v>7</v>
      </c>
      <c r="L33" s="15">
        <v>10</v>
      </c>
      <c r="M33" s="15">
        <v>10</v>
      </c>
      <c r="N33" s="15" t="s">
        <v>105</v>
      </c>
      <c r="O33" s="16">
        <f>SUM(((K33+L33)+M33))</f>
        <v>27</v>
      </c>
      <c r="P33" s="17"/>
      <c r="Q33" s="14">
        <v>8.5</v>
      </c>
      <c r="R33" s="15">
        <v>10</v>
      </c>
      <c r="S33" s="15">
        <v>10</v>
      </c>
      <c r="T33" s="15" t="s">
        <v>105</v>
      </c>
      <c r="U33" s="16">
        <f>SUM(((Q33+R33)+S33))</f>
        <v>28.5</v>
      </c>
      <c r="V33" s="86"/>
      <c r="W33" s="14">
        <v>8.5</v>
      </c>
      <c r="X33" s="15">
        <v>10</v>
      </c>
      <c r="Y33" s="15">
        <v>10</v>
      </c>
      <c r="Z33" s="15" t="s">
        <v>105</v>
      </c>
      <c r="AA33" s="16">
        <f>SUM(((W33+X33)+Y33))</f>
        <v>28.5</v>
      </c>
      <c r="AB33" s="86"/>
      <c r="AC33" s="14">
        <v>8.5</v>
      </c>
      <c r="AD33" s="15">
        <v>10</v>
      </c>
      <c r="AE33" s="15">
        <v>10</v>
      </c>
      <c r="AF33" s="15" t="s">
        <v>105</v>
      </c>
      <c r="AG33" s="16">
        <f>SUM(((AC33+AD33)+AE33))</f>
        <v>28.5</v>
      </c>
      <c r="AH33" s="86"/>
      <c r="AI33" s="14">
        <v>8.5</v>
      </c>
      <c r="AJ33" s="15">
        <v>10</v>
      </c>
      <c r="AK33" s="15">
        <v>10</v>
      </c>
      <c r="AL33" s="15" t="s">
        <v>105</v>
      </c>
      <c r="AM33" s="16">
        <f>SUM(((AI33+AJ33)+AK33))</f>
        <v>28.5</v>
      </c>
      <c r="AN33" s="86"/>
      <c r="AO33" s="14">
        <v>8.5</v>
      </c>
      <c r="AP33" s="15">
        <v>10</v>
      </c>
      <c r="AQ33" s="15">
        <v>10</v>
      </c>
      <c r="AR33" s="15" t="s">
        <v>105</v>
      </c>
      <c r="AS33" s="16">
        <f>SUM(((AO33+AP33)+AQ33))</f>
        <v>28.5</v>
      </c>
      <c r="AT33" s="98"/>
      <c r="AU33" s="99"/>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ht="15.75" customHeight="1">
      <c r="A34" s="30"/>
      <c r="B34" s="44"/>
      <c r="C34" s="146">
        <f>IF(I35=I32,C31,A35)</f>
        <v>5</v>
      </c>
      <c r="D34" s="17"/>
      <c r="E34" s="25"/>
      <c r="F34" s="17"/>
      <c r="G34" s="26"/>
      <c r="H34" s="17"/>
      <c r="I34" s="19">
        <f>I35</f>
        <v>133.55</v>
      </c>
      <c r="J34" s="17"/>
      <c r="K34" s="116" t="s">
        <v>73</v>
      </c>
      <c r="L34" s="117"/>
      <c r="M34" s="117"/>
      <c r="N34" s="117"/>
      <c r="O34" s="118">
        <v>183482</v>
      </c>
      <c r="P34" s="17"/>
      <c r="Q34" s="116" t="s">
        <v>74</v>
      </c>
      <c r="R34" s="117"/>
      <c r="S34" s="117"/>
      <c r="T34" s="117"/>
      <c r="U34" s="118">
        <v>183485</v>
      </c>
      <c r="V34" s="85"/>
      <c r="W34" s="116" t="s">
        <v>75</v>
      </c>
      <c r="X34" s="117"/>
      <c r="Y34" s="117"/>
      <c r="Z34" s="117"/>
      <c r="AA34" s="118">
        <v>14905</v>
      </c>
      <c r="AB34" s="85"/>
      <c r="AC34" s="116" t="s">
        <v>74</v>
      </c>
      <c r="AD34" s="117"/>
      <c r="AE34" s="117"/>
      <c r="AF34" s="117"/>
      <c r="AG34" s="118">
        <v>183485</v>
      </c>
      <c r="AH34" s="85"/>
      <c r="AI34" s="116" t="s">
        <v>76</v>
      </c>
      <c r="AJ34" s="117"/>
      <c r="AK34" s="117"/>
      <c r="AL34" s="117"/>
      <c r="AM34" s="118">
        <v>130423</v>
      </c>
      <c r="AN34" s="85"/>
      <c r="AO34" s="116" t="s">
        <v>75</v>
      </c>
      <c r="AP34" s="117"/>
      <c r="AQ34" s="117"/>
      <c r="AR34" s="117"/>
      <c r="AS34" s="118">
        <v>14905</v>
      </c>
      <c r="AT34" s="97"/>
      <c r="AU34" s="99"/>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row>
    <row r="35" spans="1:75" ht="15.75" customHeight="1">
      <c r="A35" s="30">
        <v>5</v>
      </c>
      <c r="B35" s="44"/>
      <c r="C35" s="146">
        <f>IF(B34=B35,C34,#REF!)</f>
        <v>5</v>
      </c>
      <c r="D35" s="17"/>
      <c r="E35" s="122" t="s">
        <v>71</v>
      </c>
      <c r="F35" s="114"/>
      <c r="G35" s="115" t="s">
        <v>72</v>
      </c>
      <c r="H35" s="17"/>
      <c r="I35" s="35">
        <f>SUM(O35+U35+AA35+AG35+AM35+AS35)</f>
        <v>133.55</v>
      </c>
      <c r="J35" s="17"/>
      <c r="K35" s="47">
        <v>6.3</v>
      </c>
      <c r="L35" s="48">
        <v>1</v>
      </c>
      <c r="M35" s="48">
        <v>0.9</v>
      </c>
      <c r="N35" s="48">
        <v>0</v>
      </c>
      <c r="O35" s="49">
        <f>IF(K35&gt;0,(SUM((K35+(L36-L35)+(M36-M35)-(N35)))),0)</f>
        <v>24.4</v>
      </c>
      <c r="P35" s="17"/>
      <c r="Q35" s="47">
        <v>5.325</v>
      </c>
      <c r="R35" s="48">
        <v>1.65</v>
      </c>
      <c r="S35" s="48">
        <v>1.9</v>
      </c>
      <c r="T35" s="48">
        <v>0.1</v>
      </c>
      <c r="U35" s="49">
        <f>IF(Q35&gt;0,(SUM((Q35+(R36-R35)+(S36-S35)-(T35)))),0)</f>
        <v>21.674999999999997</v>
      </c>
      <c r="V35" s="17"/>
      <c r="W35" s="47">
        <v>5.7</v>
      </c>
      <c r="X35" s="48">
        <v>1.55</v>
      </c>
      <c r="Y35" s="48">
        <v>1.7</v>
      </c>
      <c r="Z35" s="48">
        <v>0</v>
      </c>
      <c r="AA35" s="49">
        <f>IF(W35&gt;0,(SUM((W35+(X36-X35)+(Y36-Y35)-(Z35)))),0)</f>
        <v>22.45</v>
      </c>
      <c r="AB35" s="17"/>
      <c r="AC35" s="47">
        <v>4.825</v>
      </c>
      <c r="AD35" s="48">
        <v>1.7</v>
      </c>
      <c r="AE35" s="48">
        <v>1.9</v>
      </c>
      <c r="AF35" s="48">
        <v>0</v>
      </c>
      <c r="AG35" s="49">
        <f>IF(AC35&gt;0,(SUM((AC35+(AD36-AD35)+(AE36-AE35)-(AF35)))),0)</f>
        <v>21.225</v>
      </c>
      <c r="AH35" s="17"/>
      <c r="AI35" s="47">
        <v>4.95</v>
      </c>
      <c r="AJ35" s="48">
        <v>1.4</v>
      </c>
      <c r="AK35" s="48">
        <v>1.65</v>
      </c>
      <c r="AL35" s="48">
        <v>0</v>
      </c>
      <c r="AM35" s="49">
        <f>IF(AI35&gt;0,(SUM((AI35+(AJ36-AJ35)+(AK36-AK35)-(AL35)))),0)</f>
        <v>21.9</v>
      </c>
      <c r="AN35" s="17"/>
      <c r="AO35" s="47">
        <v>5.45</v>
      </c>
      <c r="AP35" s="48">
        <v>1.6</v>
      </c>
      <c r="AQ35" s="48">
        <v>1.95</v>
      </c>
      <c r="AR35" s="48">
        <v>0</v>
      </c>
      <c r="AS35" s="49">
        <f>IF(AO35&gt;0,(SUM((AO35+(AP36-AP35)+(AQ36-AQ35)-(AR35)))),0)</f>
        <v>21.900000000000002</v>
      </c>
      <c r="AT35" s="30"/>
      <c r="AU35" s="99"/>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row>
    <row r="36" spans="1:75" ht="11.25" customHeight="1">
      <c r="A36" s="30"/>
      <c r="B36" s="44"/>
      <c r="C36" s="146">
        <f>IF(B35=B36,C35,#REF!)</f>
        <v>5</v>
      </c>
      <c r="D36" s="17"/>
      <c r="E36" s="27"/>
      <c r="F36" s="17"/>
      <c r="G36" s="28"/>
      <c r="H36" s="17"/>
      <c r="I36" s="20">
        <f>I35</f>
        <v>133.55</v>
      </c>
      <c r="J36" s="17"/>
      <c r="K36" s="14">
        <v>7</v>
      </c>
      <c r="L36" s="15">
        <v>10</v>
      </c>
      <c r="M36" s="15">
        <v>10</v>
      </c>
      <c r="N36" s="15" t="s">
        <v>105</v>
      </c>
      <c r="O36" s="16">
        <f>SUM(((K36+L36)+M36))</f>
        <v>27</v>
      </c>
      <c r="P36" s="17"/>
      <c r="Q36" s="14">
        <v>8.5</v>
      </c>
      <c r="R36" s="15">
        <v>10</v>
      </c>
      <c r="S36" s="15">
        <v>10</v>
      </c>
      <c r="T36" s="15" t="s">
        <v>105</v>
      </c>
      <c r="U36" s="16">
        <f>SUM(((Q36+R36)+S36))</f>
        <v>28.5</v>
      </c>
      <c r="V36" s="86"/>
      <c r="W36" s="14">
        <v>8.5</v>
      </c>
      <c r="X36" s="15">
        <v>10</v>
      </c>
      <c r="Y36" s="15">
        <v>10</v>
      </c>
      <c r="Z36" s="15" t="s">
        <v>105</v>
      </c>
      <c r="AA36" s="16">
        <f>SUM(((W36+X36)+Y36))</f>
        <v>28.5</v>
      </c>
      <c r="AB36" s="86"/>
      <c r="AC36" s="14">
        <v>8.5</v>
      </c>
      <c r="AD36" s="15">
        <v>10</v>
      </c>
      <c r="AE36" s="15">
        <v>10</v>
      </c>
      <c r="AF36" s="15" t="s">
        <v>105</v>
      </c>
      <c r="AG36" s="16">
        <f>SUM(((AC36+AD36)+AE36))</f>
        <v>28.5</v>
      </c>
      <c r="AH36" s="86"/>
      <c r="AI36" s="14">
        <v>8.5</v>
      </c>
      <c r="AJ36" s="15">
        <v>10</v>
      </c>
      <c r="AK36" s="15">
        <v>10</v>
      </c>
      <c r="AL36" s="15" t="s">
        <v>105</v>
      </c>
      <c r="AM36" s="16">
        <f>SUM(((AI36+AJ36)+AK36))</f>
        <v>28.5</v>
      </c>
      <c r="AN36" s="86"/>
      <c r="AO36" s="14">
        <v>8.5</v>
      </c>
      <c r="AP36" s="15">
        <v>10</v>
      </c>
      <c r="AQ36" s="15">
        <v>10</v>
      </c>
      <c r="AR36" s="15" t="s">
        <v>105</v>
      </c>
      <c r="AS36" s="16">
        <f>SUM(((AO36+AP36)+AQ36))</f>
        <v>28.5</v>
      </c>
      <c r="AT36" s="98"/>
      <c r="AU36" s="99"/>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row>
    <row r="37" spans="1:75" ht="15.75" customHeight="1">
      <c r="A37" s="30"/>
      <c r="B37" s="44"/>
      <c r="C37" s="146">
        <f>IF(I38=I35,C34,A38)</f>
        <v>6</v>
      </c>
      <c r="D37" s="17"/>
      <c r="E37" s="25"/>
      <c r="F37" s="17"/>
      <c r="G37" s="26"/>
      <c r="H37" s="17"/>
      <c r="I37" s="19">
        <f>I38</f>
        <v>133.075</v>
      </c>
      <c r="J37" s="17"/>
      <c r="K37" s="116" t="s">
        <v>8</v>
      </c>
      <c r="L37" s="117"/>
      <c r="M37" s="117"/>
      <c r="N37" s="117"/>
      <c r="O37" s="118">
        <v>200189</v>
      </c>
      <c r="P37" s="17"/>
      <c r="Q37" s="116" t="s">
        <v>9</v>
      </c>
      <c r="R37" s="117"/>
      <c r="S37" s="117"/>
      <c r="T37" s="117"/>
      <c r="U37" s="118">
        <v>35914</v>
      </c>
      <c r="V37" s="85"/>
      <c r="W37" s="116" t="s">
        <v>10</v>
      </c>
      <c r="X37" s="117"/>
      <c r="Y37" s="117"/>
      <c r="Z37" s="117"/>
      <c r="AA37" s="118">
        <v>35915</v>
      </c>
      <c r="AB37" s="85"/>
      <c r="AC37" s="116" t="s">
        <v>9</v>
      </c>
      <c r="AD37" s="117"/>
      <c r="AE37" s="117"/>
      <c r="AF37" s="117"/>
      <c r="AG37" s="118">
        <v>35914</v>
      </c>
      <c r="AH37" s="85"/>
      <c r="AI37" s="116" t="s">
        <v>11</v>
      </c>
      <c r="AJ37" s="117"/>
      <c r="AK37" s="117"/>
      <c r="AL37" s="117"/>
      <c r="AM37" s="118">
        <v>139583</v>
      </c>
      <c r="AN37" s="85"/>
      <c r="AO37" s="116" t="s">
        <v>12</v>
      </c>
      <c r="AP37" s="117"/>
      <c r="AQ37" s="117"/>
      <c r="AR37" s="117"/>
      <c r="AS37" s="118">
        <v>28703</v>
      </c>
      <c r="AT37" s="97"/>
      <c r="AU37" s="99"/>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row>
    <row r="38" spans="1:75" ht="15.75" customHeight="1">
      <c r="A38" s="30">
        <v>6</v>
      </c>
      <c r="B38" s="44"/>
      <c r="C38" s="146">
        <f>IF(B37=B38,C37,#REF!)</f>
        <v>6</v>
      </c>
      <c r="D38" s="17"/>
      <c r="E38" s="122" t="s">
        <v>6</v>
      </c>
      <c r="F38" s="114"/>
      <c r="G38" s="115" t="s">
        <v>7</v>
      </c>
      <c r="H38" s="17"/>
      <c r="I38" s="35">
        <f>SUM(O38+U38+AA38+AG38+AM38+AS38)</f>
        <v>133.075</v>
      </c>
      <c r="J38" s="17"/>
      <c r="K38" s="47">
        <v>6.7</v>
      </c>
      <c r="L38" s="48">
        <v>0.8</v>
      </c>
      <c r="M38" s="48">
        <v>0.9</v>
      </c>
      <c r="N38" s="48">
        <v>0</v>
      </c>
      <c r="O38" s="49">
        <f>IF(K38&gt;0,(SUM((K38+(L39-L38)+(M39-M38)-(N38)))),0)</f>
        <v>25</v>
      </c>
      <c r="P38" s="17"/>
      <c r="Q38" s="47">
        <v>5.825</v>
      </c>
      <c r="R38" s="48">
        <v>2.05</v>
      </c>
      <c r="S38" s="48">
        <v>3.1</v>
      </c>
      <c r="T38" s="48">
        <v>0</v>
      </c>
      <c r="U38" s="49">
        <f>IF(Q38&gt;0,(SUM((Q38+(R39-R38)+(S39-S38)-(T38)))),0)</f>
        <v>20.675</v>
      </c>
      <c r="V38" s="17"/>
      <c r="W38" s="47">
        <v>4.95</v>
      </c>
      <c r="X38" s="48">
        <v>1.35</v>
      </c>
      <c r="Y38" s="48">
        <v>2.4</v>
      </c>
      <c r="Z38" s="48">
        <v>0.2</v>
      </c>
      <c r="AA38" s="49">
        <f>IF(W38&gt;0,(SUM((W38+(X39-X38)+(Y39-Y38)-(Z38)))),0)</f>
        <v>21.000000000000004</v>
      </c>
      <c r="AB38" s="17"/>
      <c r="AC38" s="47">
        <v>6</v>
      </c>
      <c r="AD38" s="48">
        <v>1.6</v>
      </c>
      <c r="AE38" s="48">
        <v>2.15</v>
      </c>
      <c r="AF38" s="48">
        <v>0</v>
      </c>
      <c r="AG38" s="49">
        <f>IF(AC38&gt;0,(SUM((AC38+(AD39-AD38)+(AE39-AE38)-(AF38)))),0)</f>
        <v>22.25</v>
      </c>
      <c r="AH38" s="17"/>
      <c r="AI38" s="47">
        <v>5.6</v>
      </c>
      <c r="AJ38" s="48">
        <v>1.2</v>
      </c>
      <c r="AK38" s="48">
        <v>1.8</v>
      </c>
      <c r="AL38" s="48">
        <v>0.2</v>
      </c>
      <c r="AM38" s="49">
        <f>IF(AI38&gt;0,(SUM((AI38+(AJ39-AJ38)+(AK39-AK38)-(AL38)))),0)</f>
        <v>22.400000000000002</v>
      </c>
      <c r="AN38" s="17"/>
      <c r="AO38" s="47">
        <v>5.95</v>
      </c>
      <c r="AP38" s="48">
        <v>1.8</v>
      </c>
      <c r="AQ38" s="48">
        <v>2.4</v>
      </c>
      <c r="AR38" s="48">
        <v>0</v>
      </c>
      <c r="AS38" s="49">
        <f>IF(AO38&gt;0,(SUM((AO38+(AP39-AP38)+(AQ39-AQ38)-(AR38)))),0)</f>
        <v>21.75</v>
      </c>
      <c r="AT38" s="30"/>
      <c r="AU38" s="99"/>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5" ht="11.25" customHeight="1">
      <c r="A39" s="30"/>
      <c r="B39" s="44"/>
      <c r="C39" s="146">
        <f>IF(B38=B39,C38,#REF!)</f>
        <v>6</v>
      </c>
      <c r="D39" s="17"/>
      <c r="E39" s="27"/>
      <c r="F39" s="17"/>
      <c r="G39" s="28"/>
      <c r="H39" s="17"/>
      <c r="I39" s="20">
        <f>I38</f>
        <v>133.075</v>
      </c>
      <c r="J39" s="17"/>
      <c r="K39" s="14">
        <v>7</v>
      </c>
      <c r="L39" s="15">
        <v>10</v>
      </c>
      <c r="M39" s="15">
        <v>10</v>
      </c>
      <c r="N39" s="15" t="s">
        <v>105</v>
      </c>
      <c r="O39" s="16">
        <f>SUM(((K39+L39)+M39))</f>
        <v>27</v>
      </c>
      <c r="P39" s="17"/>
      <c r="Q39" s="14">
        <v>8.5</v>
      </c>
      <c r="R39" s="15">
        <v>10</v>
      </c>
      <c r="S39" s="15">
        <v>10</v>
      </c>
      <c r="T39" s="15" t="s">
        <v>105</v>
      </c>
      <c r="U39" s="16">
        <f>SUM(((Q39+R39)+S39))</f>
        <v>28.5</v>
      </c>
      <c r="V39" s="86"/>
      <c r="W39" s="14">
        <v>8.5</v>
      </c>
      <c r="X39" s="15">
        <v>10</v>
      </c>
      <c r="Y39" s="15">
        <v>10</v>
      </c>
      <c r="Z39" s="15" t="s">
        <v>105</v>
      </c>
      <c r="AA39" s="16">
        <f>SUM(((W39+X39)+Y39))</f>
        <v>28.5</v>
      </c>
      <c r="AB39" s="86"/>
      <c r="AC39" s="14">
        <v>8.5</v>
      </c>
      <c r="AD39" s="15">
        <v>10</v>
      </c>
      <c r="AE39" s="15">
        <v>10</v>
      </c>
      <c r="AF39" s="15" t="s">
        <v>105</v>
      </c>
      <c r="AG39" s="16">
        <f>SUM(((AC39+AD39)+AE39))</f>
        <v>28.5</v>
      </c>
      <c r="AH39" s="86"/>
      <c r="AI39" s="14">
        <v>8.5</v>
      </c>
      <c r="AJ39" s="15">
        <v>10</v>
      </c>
      <c r="AK39" s="15">
        <v>10</v>
      </c>
      <c r="AL39" s="15" t="s">
        <v>105</v>
      </c>
      <c r="AM39" s="16">
        <f>SUM(((AI39+AJ39)+AK39))</f>
        <v>28.5</v>
      </c>
      <c r="AN39" s="86"/>
      <c r="AO39" s="14">
        <v>8.5</v>
      </c>
      <c r="AP39" s="15">
        <v>10</v>
      </c>
      <c r="AQ39" s="15">
        <v>10</v>
      </c>
      <c r="AR39" s="15" t="s">
        <v>105</v>
      </c>
      <c r="AS39" s="16">
        <f>SUM(((AO39+AP39)+AQ39))</f>
        <v>28.5</v>
      </c>
      <c r="AT39" s="98"/>
      <c r="AU39" s="99"/>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5" ht="15.75" customHeight="1">
      <c r="A40" s="30"/>
      <c r="B40" s="44"/>
      <c r="C40" s="146">
        <f>IF(I41=I38,C37,A41)</f>
        <v>7</v>
      </c>
      <c r="D40" s="17"/>
      <c r="E40" s="25"/>
      <c r="F40" s="17"/>
      <c r="G40" s="26"/>
      <c r="H40" s="17"/>
      <c r="I40" s="19">
        <f>I41</f>
        <v>133.05</v>
      </c>
      <c r="J40" s="17"/>
      <c r="K40" s="116" t="s">
        <v>79</v>
      </c>
      <c r="L40" s="117"/>
      <c r="M40" s="117"/>
      <c r="N40" s="117"/>
      <c r="O40" s="118">
        <v>336038</v>
      </c>
      <c r="P40" s="17"/>
      <c r="Q40" s="116" t="s">
        <v>80</v>
      </c>
      <c r="R40" s="117"/>
      <c r="S40" s="117"/>
      <c r="T40" s="117"/>
      <c r="U40" s="118">
        <v>147006</v>
      </c>
      <c r="V40" s="85"/>
      <c r="W40" s="116" t="s">
        <v>81</v>
      </c>
      <c r="X40" s="117"/>
      <c r="Y40" s="117"/>
      <c r="Z40" s="117"/>
      <c r="AA40" s="118">
        <v>337037</v>
      </c>
      <c r="AB40" s="85"/>
      <c r="AC40" s="116" t="s">
        <v>80</v>
      </c>
      <c r="AD40" s="117"/>
      <c r="AE40" s="117"/>
      <c r="AF40" s="117"/>
      <c r="AG40" s="118">
        <v>147006</v>
      </c>
      <c r="AH40" s="85"/>
      <c r="AI40" s="116" t="s">
        <v>82</v>
      </c>
      <c r="AJ40" s="117"/>
      <c r="AK40" s="117"/>
      <c r="AL40" s="117"/>
      <c r="AM40" s="118">
        <v>342208</v>
      </c>
      <c r="AN40" s="85"/>
      <c r="AO40" s="116" t="s">
        <v>81</v>
      </c>
      <c r="AP40" s="117"/>
      <c r="AQ40" s="117"/>
      <c r="AR40" s="117"/>
      <c r="AS40" s="118">
        <v>336037</v>
      </c>
      <c r="AT40" s="97"/>
      <c r="AU40" s="99"/>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5" ht="15.75" customHeight="1">
      <c r="A41" s="30">
        <v>7</v>
      </c>
      <c r="B41" s="44"/>
      <c r="C41" s="146">
        <f>IF(B40=B41,C40,#REF!)</f>
        <v>7</v>
      </c>
      <c r="D41" s="17"/>
      <c r="E41" s="122" t="s">
        <v>77</v>
      </c>
      <c r="F41" s="114"/>
      <c r="G41" s="115" t="s">
        <v>78</v>
      </c>
      <c r="H41" s="17"/>
      <c r="I41" s="35">
        <f>SUM(O41+U41+AA41+AG41+AM41+AS41)</f>
        <v>133.05</v>
      </c>
      <c r="J41" s="17"/>
      <c r="K41" s="47">
        <v>6.4</v>
      </c>
      <c r="L41" s="48">
        <v>1.3</v>
      </c>
      <c r="M41" s="48">
        <v>0.75</v>
      </c>
      <c r="N41" s="48">
        <v>0</v>
      </c>
      <c r="O41" s="49">
        <f>IF(K41&gt;0,(SUM((K41+(L42-L41)+(M42-M41)-(N41)))),0)</f>
        <v>24.35</v>
      </c>
      <c r="P41" s="17"/>
      <c r="Q41" s="47">
        <v>6.375</v>
      </c>
      <c r="R41" s="48">
        <v>1.75</v>
      </c>
      <c r="S41" s="48">
        <v>2.4</v>
      </c>
      <c r="T41" s="48">
        <v>0</v>
      </c>
      <c r="U41" s="49">
        <f>IF(Q41&gt;0,(SUM((Q41+(R42-R41)+(S42-S41)-(T41)))),0)</f>
        <v>22.225</v>
      </c>
      <c r="V41" s="17"/>
      <c r="W41" s="47">
        <v>6.575</v>
      </c>
      <c r="X41" s="48">
        <v>1.2</v>
      </c>
      <c r="Y41" s="48">
        <v>2</v>
      </c>
      <c r="Z41" s="48">
        <v>0</v>
      </c>
      <c r="AA41" s="49">
        <f>IF(W41&gt;0,(SUM((W41+(X42-X41)+(Y42-Y41)-(Z41)))),0)</f>
        <v>23.375</v>
      </c>
      <c r="AB41" s="17"/>
      <c r="AC41" s="47">
        <v>5.675</v>
      </c>
      <c r="AD41" s="48">
        <v>1.8</v>
      </c>
      <c r="AE41" s="48">
        <v>2.4</v>
      </c>
      <c r="AF41" s="48">
        <v>0.1</v>
      </c>
      <c r="AG41" s="49">
        <f>IF(AC41&gt;0,(SUM((AC41+(AD42-AD41)+(AE42-AE41)-(AF41)))),0)</f>
        <v>21.375</v>
      </c>
      <c r="AH41" s="17"/>
      <c r="AI41" s="47">
        <v>5.025</v>
      </c>
      <c r="AJ41" s="48">
        <v>1.45</v>
      </c>
      <c r="AK41" s="48">
        <v>2.3</v>
      </c>
      <c r="AL41" s="48">
        <v>0</v>
      </c>
      <c r="AM41" s="49">
        <f>IF(AI41&gt;0,(SUM((AI41+(AJ42-AJ41)+(AK42-AK41)-(AL41)))),0)</f>
        <v>21.275000000000002</v>
      </c>
      <c r="AN41" s="17"/>
      <c r="AO41" s="47">
        <v>5.8</v>
      </c>
      <c r="AP41" s="48">
        <v>2.2</v>
      </c>
      <c r="AQ41" s="48">
        <v>3.15</v>
      </c>
      <c r="AR41" s="48">
        <v>0</v>
      </c>
      <c r="AS41" s="49">
        <f>IF(AO41&gt;0,(SUM((AO41+(AP42-AP41)+(AQ42-AQ41)-(AR41)))),0)</f>
        <v>20.45</v>
      </c>
      <c r="AT41" s="30"/>
      <c r="AU41" s="99"/>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ht="11.25" customHeight="1">
      <c r="A42" s="30"/>
      <c r="B42" s="44"/>
      <c r="C42" s="146">
        <f>IF(B41=B42,C41,#REF!)</f>
        <v>7</v>
      </c>
      <c r="D42" s="17"/>
      <c r="E42" s="27"/>
      <c r="F42" s="17"/>
      <c r="G42" s="28"/>
      <c r="H42" s="17"/>
      <c r="I42" s="20">
        <f>I41</f>
        <v>133.05</v>
      </c>
      <c r="J42" s="17"/>
      <c r="K42" s="14">
        <v>7</v>
      </c>
      <c r="L42" s="15">
        <v>10</v>
      </c>
      <c r="M42" s="15">
        <v>10</v>
      </c>
      <c r="N42" s="15" t="s">
        <v>105</v>
      </c>
      <c r="O42" s="16">
        <f>SUM(((K42+L42)+M42))</f>
        <v>27</v>
      </c>
      <c r="P42" s="17"/>
      <c r="Q42" s="14">
        <v>8.5</v>
      </c>
      <c r="R42" s="15">
        <v>10</v>
      </c>
      <c r="S42" s="15">
        <v>10</v>
      </c>
      <c r="T42" s="15" t="s">
        <v>105</v>
      </c>
      <c r="U42" s="16">
        <f>SUM(((Q42+R42)+S42))</f>
        <v>28.5</v>
      </c>
      <c r="V42" s="86"/>
      <c r="W42" s="14">
        <v>8.5</v>
      </c>
      <c r="X42" s="15">
        <v>10</v>
      </c>
      <c r="Y42" s="15">
        <v>10</v>
      </c>
      <c r="Z42" s="15" t="s">
        <v>105</v>
      </c>
      <c r="AA42" s="16">
        <f>SUM(((W42+X42)+Y42))</f>
        <v>28.5</v>
      </c>
      <c r="AB42" s="86"/>
      <c r="AC42" s="14">
        <v>8.5</v>
      </c>
      <c r="AD42" s="15">
        <v>10</v>
      </c>
      <c r="AE42" s="15">
        <v>10</v>
      </c>
      <c r="AF42" s="15" t="s">
        <v>105</v>
      </c>
      <c r="AG42" s="16">
        <f>SUM(((AC42+AD42)+AE42))</f>
        <v>28.5</v>
      </c>
      <c r="AH42" s="86"/>
      <c r="AI42" s="14">
        <v>8.5</v>
      </c>
      <c r="AJ42" s="15">
        <v>10</v>
      </c>
      <c r="AK42" s="15">
        <v>10</v>
      </c>
      <c r="AL42" s="15" t="s">
        <v>105</v>
      </c>
      <c r="AM42" s="16">
        <f>SUM(((AI42+AJ42)+AK42))</f>
        <v>28.5</v>
      </c>
      <c r="AN42" s="86"/>
      <c r="AO42" s="14">
        <v>8.5</v>
      </c>
      <c r="AP42" s="15">
        <v>10</v>
      </c>
      <c r="AQ42" s="15">
        <v>10</v>
      </c>
      <c r="AR42" s="15" t="s">
        <v>105</v>
      </c>
      <c r="AS42" s="16">
        <f>SUM(((AO42+AP42)+AQ42))</f>
        <v>28.5</v>
      </c>
      <c r="AT42" s="98"/>
      <c r="AU42" s="99"/>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5.75" customHeight="1">
      <c r="A43" s="30"/>
      <c r="B43" s="44"/>
      <c r="C43" s="146">
        <f>IF(I44=I41,C40,A44)</f>
        <v>8</v>
      </c>
      <c r="D43" s="17"/>
      <c r="E43" s="25"/>
      <c r="F43" s="17"/>
      <c r="G43" s="26"/>
      <c r="H43" s="17"/>
      <c r="I43" s="19">
        <f>I44</f>
        <v>131.95</v>
      </c>
      <c r="J43" s="17"/>
      <c r="K43" s="116" t="s">
        <v>131</v>
      </c>
      <c r="L43" s="117"/>
      <c r="M43" s="117"/>
      <c r="N43" s="117"/>
      <c r="O43" s="118">
        <v>100738</v>
      </c>
      <c r="P43" s="17"/>
      <c r="Q43" s="116" t="s">
        <v>132</v>
      </c>
      <c r="R43" s="117"/>
      <c r="S43" s="117"/>
      <c r="T43" s="117"/>
      <c r="U43" s="118"/>
      <c r="V43" s="85"/>
      <c r="W43" s="116" t="s">
        <v>133</v>
      </c>
      <c r="X43" s="117"/>
      <c r="Y43" s="117"/>
      <c r="Z43" s="117"/>
      <c r="AA43" s="118">
        <v>10534</v>
      </c>
      <c r="AB43" s="85"/>
      <c r="AC43" s="116" t="s">
        <v>134</v>
      </c>
      <c r="AD43" s="117"/>
      <c r="AE43" s="117"/>
      <c r="AF43" s="117"/>
      <c r="AG43" s="118">
        <v>12963</v>
      </c>
      <c r="AH43" s="85"/>
      <c r="AI43" s="116" t="s">
        <v>135</v>
      </c>
      <c r="AJ43" s="117"/>
      <c r="AK43" s="117"/>
      <c r="AL43" s="117"/>
      <c r="AM43" s="118">
        <v>11754</v>
      </c>
      <c r="AN43" s="85"/>
      <c r="AO43" s="116" t="s">
        <v>132</v>
      </c>
      <c r="AP43" s="117"/>
      <c r="AQ43" s="117"/>
      <c r="AR43" s="117"/>
      <c r="AS43" s="118"/>
      <c r="AT43" s="97"/>
      <c r="AU43" s="99"/>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ht="15.75" customHeight="1">
      <c r="A44" s="30">
        <v>8</v>
      </c>
      <c r="B44" s="44"/>
      <c r="C44" s="146">
        <f>IF(B43=B44,C43,#REF!)</f>
        <v>8</v>
      </c>
      <c r="D44" s="17"/>
      <c r="E44" s="122" t="s">
        <v>67</v>
      </c>
      <c r="F44" s="114"/>
      <c r="G44" s="115" t="s">
        <v>68</v>
      </c>
      <c r="H44" s="17"/>
      <c r="I44" s="35">
        <f>SUM(O44+U44+AA44+AG44+AM44+AS44)</f>
        <v>131.95</v>
      </c>
      <c r="J44" s="17"/>
      <c r="K44" s="47">
        <v>6.4</v>
      </c>
      <c r="L44" s="48">
        <v>1.35</v>
      </c>
      <c r="M44" s="48">
        <v>1.3</v>
      </c>
      <c r="N44" s="48">
        <v>0</v>
      </c>
      <c r="O44" s="49">
        <f>IF(K44&gt;0,(SUM((K44+(L45-L44)+(M45-M44)-(N44)))),0)</f>
        <v>23.75</v>
      </c>
      <c r="P44" s="17"/>
      <c r="Q44" s="47">
        <v>5.525</v>
      </c>
      <c r="R44" s="48">
        <v>1.8</v>
      </c>
      <c r="S44" s="48">
        <v>2.1</v>
      </c>
      <c r="T44" s="48">
        <v>0</v>
      </c>
      <c r="U44" s="49">
        <f>IF(Q44&gt;0,(SUM((Q44+(R45-R44)+(S45-S44)-(T44)))),0)</f>
        <v>21.625</v>
      </c>
      <c r="V44" s="17"/>
      <c r="W44" s="47">
        <v>5.55</v>
      </c>
      <c r="X44" s="48">
        <v>1.3</v>
      </c>
      <c r="Y44" s="48">
        <v>2</v>
      </c>
      <c r="Z44" s="48">
        <v>0</v>
      </c>
      <c r="AA44" s="49">
        <f>IF(W44&gt;0,(SUM((W44+(X45-X44)+(Y45-Y44)-(Z44)))),0)</f>
        <v>22.25</v>
      </c>
      <c r="AB44" s="17"/>
      <c r="AC44" s="47">
        <v>5.65</v>
      </c>
      <c r="AD44" s="48">
        <v>1.45</v>
      </c>
      <c r="AE44" s="48">
        <v>1.5</v>
      </c>
      <c r="AF44" s="48">
        <v>0</v>
      </c>
      <c r="AG44" s="49">
        <f>IF(AC44&gt;0,(SUM((AC44+(AD45-AD44)+(AE45-AE44)-(AF44)))),0)</f>
        <v>22.700000000000003</v>
      </c>
      <c r="AH44" s="17"/>
      <c r="AI44" s="47">
        <v>5.05</v>
      </c>
      <c r="AJ44" s="48">
        <v>1.6</v>
      </c>
      <c r="AK44" s="48">
        <v>2.9</v>
      </c>
      <c r="AL44" s="48">
        <v>0.2</v>
      </c>
      <c r="AM44" s="49">
        <f>IF(AI44&gt;0,(SUM((AI44+(AJ45-AJ44)+(AK45-AK44)-(AL44)))),0)</f>
        <v>20.349999999999998</v>
      </c>
      <c r="AN44" s="17"/>
      <c r="AO44" s="47">
        <v>5.175</v>
      </c>
      <c r="AP44" s="48">
        <v>1.85</v>
      </c>
      <c r="AQ44" s="48">
        <v>2.05</v>
      </c>
      <c r="AR44" s="48">
        <v>0</v>
      </c>
      <c r="AS44" s="49">
        <f>IF(AO44&gt;0,(SUM((AO44+(AP45-AP44)+(AQ45-AQ44)-(AR44)))),0)</f>
        <v>21.275</v>
      </c>
      <c r="AT44" s="30"/>
      <c r="AU44" s="99"/>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ht="11.25" customHeight="1">
      <c r="A45" s="30"/>
      <c r="B45" s="44"/>
      <c r="C45" s="146">
        <f>IF(B44=B45,C44,#REF!)</f>
        <v>8</v>
      </c>
      <c r="D45" s="17"/>
      <c r="E45" s="27"/>
      <c r="F45" s="17"/>
      <c r="G45" s="28"/>
      <c r="H45" s="17"/>
      <c r="I45" s="20">
        <f>I44</f>
        <v>131.95</v>
      </c>
      <c r="J45" s="17"/>
      <c r="K45" s="14">
        <v>7</v>
      </c>
      <c r="L45" s="15">
        <v>10</v>
      </c>
      <c r="M45" s="15">
        <v>10</v>
      </c>
      <c r="N45" s="15" t="s">
        <v>105</v>
      </c>
      <c r="O45" s="16">
        <f>SUM(((K45+L45)+M45))</f>
        <v>27</v>
      </c>
      <c r="P45" s="17"/>
      <c r="Q45" s="14">
        <v>8.5</v>
      </c>
      <c r="R45" s="15">
        <v>10</v>
      </c>
      <c r="S45" s="15">
        <v>10</v>
      </c>
      <c r="T45" s="15" t="s">
        <v>105</v>
      </c>
      <c r="U45" s="16">
        <f>SUM(((Q45+R45)+S45))</f>
        <v>28.5</v>
      </c>
      <c r="V45" s="86"/>
      <c r="W45" s="14">
        <v>8.5</v>
      </c>
      <c r="X45" s="15">
        <v>10</v>
      </c>
      <c r="Y45" s="15">
        <v>10</v>
      </c>
      <c r="Z45" s="15" t="s">
        <v>105</v>
      </c>
      <c r="AA45" s="16">
        <f>SUM(((W45+X45)+Y45))</f>
        <v>28.5</v>
      </c>
      <c r="AB45" s="86"/>
      <c r="AC45" s="14">
        <v>8.5</v>
      </c>
      <c r="AD45" s="15">
        <v>10</v>
      </c>
      <c r="AE45" s="15">
        <v>10</v>
      </c>
      <c r="AF45" s="15" t="s">
        <v>105</v>
      </c>
      <c r="AG45" s="16">
        <f>SUM(((AC45+AD45)+AE45))</f>
        <v>28.5</v>
      </c>
      <c r="AH45" s="86"/>
      <c r="AI45" s="14">
        <v>8.5</v>
      </c>
      <c r="AJ45" s="15">
        <v>10</v>
      </c>
      <c r="AK45" s="15">
        <v>10</v>
      </c>
      <c r="AL45" s="15" t="s">
        <v>105</v>
      </c>
      <c r="AM45" s="16">
        <f>SUM(((AI45+AJ45)+AK45))</f>
        <v>28.5</v>
      </c>
      <c r="AN45" s="86"/>
      <c r="AO45" s="14">
        <v>8.5</v>
      </c>
      <c r="AP45" s="15">
        <v>10</v>
      </c>
      <c r="AQ45" s="15">
        <v>10</v>
      </c>
      <c r="AR45" s="15" t="s">
        <v>105</v>
      </c>
      <c r="AS45" s="16">
        <f>SUM(((AO45+AP45)+AQ45))</f>
        <v>28.5</v>
      </c>
      <c r="AT45" s="98"/>
      <c r="AU45" s="99"/>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ht="15.75" customHeight="1">
      <c r="A46" s="30"/>
      <c r="B46" s="44"/>
      <c r="C46" s="146">
        <f>IF(I47=I44,C43,A47)</f>
        <v>9</v>
      </c>
      <c r="D46" s="17"/>
      <c r="E46" s="25"/>
      <c r="F46" s="17"/>
      <c r="G46" s="26"/>
      <c r="H46" s="17"/>
      <c r="I46" s="19">
        <f>I47</f>
        <v>130.15</v>
      </c>
      <c r="J46" s="17"/>
      <c r="K46" s="116" t="s">
        <v>37</v>
      </c>
      <c r="L46" s="117"/>
      <c r="M46" s="117"/>
      <c r="N46" s="117"/>
      <c r="O46" s="118">
        <v>197318</v>
      </c>
      <c r="P46" s="17"/>
      <c r="Q46" s="116" t="s">
        <v>38</v>
      </c>
      <c r="R46" s="117"/>
      <c r="S46" s="117"/>
      <c r="T46" s="117"/>
      <c r="U46" s="118">
        <v>21101</v>
      </c>
      <c r="V46" s="85"/>
      <c r="W46" s="116" t="s">
        <v>39</v>
      </c>
      <c r="X46" s="117"/>
      <c r="Y46" s="117"/>
      <c r="Z46" s="117"/>
      <c r="AA46" s="118">
        <v>21106</v>
      </c>
      <c r="AB46" s="85"/>
      <c r="AC46" s="116" t="s">
        <v>39</v>
      </c>
      <c r="AD46" s="117"/>
      <c r="AE46" s="117"/>
      <c r="AF46" s="117"/>
      <c r="AG46" s="118">
        <v>21106</v>
      </c>
      <c r="AH46" s="85"/>
      <c r="AI46" s="116" t="s">
        <v>38</v>
      </c>
      <c r="AJ46" s="117"/>
      <c r="AK46" s="117"/>
      <c r="AL46" s="117"/>
      <c r="AM46" s="118">
        <v>21101</v>
      </c>
      <c r="AN46" s="85"/>
      <c r="AO46" s="116" t="s">
        <v>112</v>
      </c>
      <c r="AP46" s="117"/>
      <c r="AQ46" s="117"/>
      <c r="AR46" s="117"/>
      <c r="AS46" s="118">
        <v>165555</v>
      </c>
      <c r="AT46" s="97"/>
      <c r="AU46" s="99"/>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5.75" customHeight="1">
      <c r="A47" s="30">
        <v>9</v>
      </c>
      <c r="B47" s="44"/>
      <c r="C47" s="146">
        <f>IF(B46=B47,C46,#REF!)</f>
        <v>9</v>
      </c>
      <c r="D47" s="17"/>
      <c r="E47" s="122" t="s">
        <v>35</v>
      </c>
      <c r="F47" s="114"/>
      <c r="G47" s="115" t="s">
        <v>36</v>
      </c>
      <c r="H47" s="17"/>
      <c r="I47" s="35">
        <f>SUM(O47+U47+AA47+AG47+AM47+AS47)</f>
        <v>130.15</v>
      </c>
      <c r="J47" s="17"/>
      <c r="K47" s="47">
        <v>6.2</v>
      </c>
      <c r="L47" s="48">
        <v>1</v>
      </c>
      <c r="M47" s="48">
        <v>1.25</v>
      </c>
      <c r="N47" s="48">
        <v>0.05</v>
      </c>
      <c r="O47" s="49">
        <f>IF(K47&gt;0,(SUM((K47+(L48-L47)+(M48-M47)-(N47)))),0)</f>
        <v>23.9</v>
      </c>
      <c r="P47" s="17"/>
      <c r="Q47" s="47">
        <v>5.75</v>
      </c>
      <c r="R47" s="48">
        <v>1.45</v>
      </c>
      <c r="S47" s="48">
        <v>1.9</v>
      </c>
      <c r="T47" s="48">
        <v>0</v>
      </c>
      <c r="U47" s="49">
        <f>IF(Q47&gt;0,(SUM((Q47+(R48-R47)+(S48-S47)-(T47)))),0)</f>
        <v>22.4</v>
      </c>
      <c r="V47" s="17"/>
      <c r="W47" s="47">
        <v>4.55</v>
      </c>
      <c r="X47" s="48">
        <v>1.7</v>
      </c>
      <c r="Y47" s="48">
        <v>3.8</v>
      </c>
      <c r="Z47" s="48">
        <v>0.4</v>
      </c>
      <c r="AA47" s="49">
        <f>IF(W47&gt;0,(SUM((W47+(X48-X47)+(Y48-Y47)-(Z47)))),0)</f>
        <v>18.650000000000002</v>
      </c>
      <c r="AB47" s="17"/>
      <c r="AC47" s="47">
        <v>5.175</v>
      </c>
      <c r="AD47" s="48">
        <v>1.9</v>
      </c>
      <c r="AE47" s="48">
        <v>2.4</v>
      </c>
      <c r="AF47" s="48">
        <v>0</v>
      </c>
      <c r="AG47" s="49">
        <f>IF(AC47&gt;0,(SUM((AC47+(AD48-AD47)+(AE48-AE47)-(AF47)))),0)</f>
        <v>20.875</v>
      </c>
      <c r="AH47" s="17"/>
      <c r="AI47" s="47">
        <v>5.925</v>
      </c>
      <c r="AJ47" s="48">
        <v>1.4</v>
      </c>
      <c r="AK47" s="48">
        <v>1.9</v>
      </c>
      <c r="AL47" s="48">
        <v>0</v>
      </c>
      <c r="AM47" s="49">
        <f>IF(AI47&gt;0,(SUM((AI47+(AJ48-AJ47)+(AK48-AK47)-(AL47)))),0)</f>
        <v>22.625</v>
      </c>
      <c r="AN47" s="17"/>
      <c r="AO47" s="47">
        <v>5.65</v>
      </c>
      <c r="AP47" s="48">
        <v>1.7</v>
      </c>
      <c r="AQ47" s="48">
        <v>2.25</v>
      </c>
      <c r="AR47" s="48">
        <v>0</v>
      </c>
      <c r="AS47" s="49">
        <f>IF(AO47&gt;0,(SUM((AO47+(AP48-AP47)+(AQ48-AQ47)-(AR47)))),0)</f>
        <v>21.700000000000003</v>
      </c>
      <c r="AT47" s="30"/>
      <c r="AU47" s="99"/>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1.25" customHeight="1">
      <c r="A48" s="30"/>
      <c r="B48" s="44"/>
      <c r="C48" s="146">
        <f>IF(B47=B48,C47,#REF!)</f>
        <v>9</v>
      </c>
      <c r="D48" s="17"/>
      <c r="E48" s="27"/>
      <c r="F48" s="17"/>
      <c r="G48" s="28"/>
      <c r="H48" s="17"/>
      <c r="I48" s="20">
        <f>I47</f>
        <v>130.15</v>
      </c>
      <c r="J48" s="17"/>
      <c r="K48" s="14">
        <v>7</v>
      </c>
      <c r="L48" s="15">
        <v>10</v>
      </c>
      <c r="M48" s="15">
        <v>10</v>
      </c>
      <c r="N48" s="15" t="s">
        <v>105</v>
      </c>
      <c r="O48" s="16">
        <f>SUM(((K48+L48)+M48))</f>
        <v>27</v>
      </c>
      <c r="P48" s="17"/>
      <c r="Q48" s="14">
        <v>8.5</v>
      </c>
      <c r="R48" s="15">
        <v>10</v>
      </c>
      <c r="S48" s="15">
        <v>10</v>
      </c>
      <c r="T48" s="15" t="s">
        <v>105</v>
      </c>
      <c r="U48" s="16">
        <f>SUM(((Q48+R48)+S48))</f>
        <v>28.5</v>
      </c>
      <c r="V48" s="86"/>
      <c r="W48" s="14">
        <v>8.5</v>
      </c>
      <c r="X48" s="15">
        <v>10</v>
      </c>
      <c r="Y48" s="15">
        <v>10</v>
      </c>
      <c r="Z48" s="15" t="s">
        <v>105</v>
      </c>
      <c r="AA48" s="16">
        <f>SUM(((W48+X48)+Y48))</f>
        <v>28.5</v>
      </c>
      <c r="AB48" s="86"/>
      <c r="AC48" s="14">
        <v>8.5</v>
      </c>
      <c r="AD48" s="15">
        <v>10</v>
      </c>
      <c r="AE48" s="15">
        <v>10</v>
      </c>
      <c r="AF48" s="15" t="s">
        <v>105</v>
      </c>
      <c r="AG48" s="16">
        <f>SUM(((AC48+AD48)+AE48))</f>
        <v>28.5</v>
      </c>
      <c r="AH48" s="86"/>
      <c r="AI48" s="14">
        <v>8.5</v>
      </c>
      <c r="AJ48" s="15">
        <v>10</v>
      </c>
      <c r="AK48" s="15">
        <v>10</v>
      </c>
      <c r="AL48" s="15" t="s">
        <v>105</v>
      </c>
      <c r="AM48" s="16">
        <f>SUM(((AI48+AJ48)+AK48))</f>
        <v>28.5</v>
      </c>
      <c r="AN48" s="86"/>
      <c r="AO48" s="14">
        <v>8.5</v>
      </c>
      <c r="AP48" s="15">
        <v>10</v>
      </c>
      <c r="AQ48" s="15">
        <v>10</v>
      </c>
      <c r="AR48" s="15" t="s">
        <v>105</v>
      </c>
      <c r="AS48" s="16">
        <f>SUM(((AO48+AP48)+AQ48))</f>
        <v>28.5</v>
      </c>
      <c r="AT48" s="98"/>
      <c r="AU48" s="99"/>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row r="49" spans="1:75" ht="15.75" customHeight="1">
      <c r="A49" s="30"/>
      <c r="B49" s="44"/>
      <c r="C49" s="146">
        <f>IF(I50=I47,C46,A50)</f>
        <v>10</v>
      </c>
      <c r="D49" s="17"/>
      <c r="E49" s="25"/>
      <c r="F49" s="17"/>
      <c r="G49" s="26"/>
      <c r="H49" s="17"/>
      <c r="I49" s="19">
        <f>I50</f>
        <v>126.275</v>
      </c>
      <c r="J49" s="17"/>
      <c r="K49" s="116" t="s">
        <v>61</v>
      </c>
      <c r="L49" s="117"/>
      <c r="M49" s="117"/>
      <c r="N49" s="117"/>
      <c r="O49" s="118">
        <v>172716</v>
      </c>
      <c r="P49" s="17"/>
      <c r="Q49" s="116" t="s">
        <v>62</v>
      </c>
      <c r="R49" s="117"/>
      <c r="S49" s="117"/>
      <c r="T49" s="117"/>
      <c r="U49" s="118">
        <v>28727</v>
      </c>
      <c r="V49" s="85"/>
      <c r="W49" s="116" t="s">
        <v>63</v>
      </c>
      <c r="X49" s="117"/>
      <c r="Y49" s="117"/>
      <c r="Z49" s="117"/>
      <c r="AA49" s="118">
        <v>28728</v>
      </c>
      <c r="AB49" s="85"/>
      <c r="AC49" s="116" t="s">
        <v>64</v>
      </c>
      <c r="AD49" s="117"/>
      <c r="AE49" s="117"/>
      <c r="AF49" s="117"/>
      <c r="AG49" s="118">
        <v>22075</v>
      </c>
      <c r="AH49" s="85"/>
      <c r="AI49" s="116" t="s">
        <v>65</v>
      </c>
      <c r="AJ49" s="117"/>
      <c r="AK49" s="117"/>
      <c r="AL49" s="117"/>
      <c r="AM49" s="118">
        <v>100031</v>
      </c>
      <c r="AN49" s="85"/>
      <c r="AO49" s="116" t="s">
        <v>66</v>
      </c>
      <c r="AP49" s="117"/>
      <c r="AQ49" s="117"/>
      <c r="AR49" s="117"/>
      <c r="AS49" s="118">
        <v>132306</v>
      </c>
      <c r="AT49" s="97"/>
      <c r="AU49" s="99"/>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ht="15.75" customHeight="1">
      <c r="A50" s="30">
        <v>10</v>
      </c>
      <c r="B50" s="44"/>
      <c r="C50" s="146">
        <f>IF(B49=B50,C49,#REF!)</f>
        <v>10</v>
      </c>
      <c r="D50" s="17"/>
      <c r="E50" s="122" t="s">
        <v>59</v>
      </c>
      <c r="F50" s="114"/>
      <c r="G50" s="115" t="s">
        <v>60</v>
      </c>
      <c r="H50" s="17"/>
      <c r="I50" s="35">
        <f>SUM(O50+U50+AA50+AG50+AM50+AS50)</f>
        <v>126.275</v>
      </c>
      <c r="J50" s="17"/>
      <c r="K50" s="47">
        <v>5.9</v>
      </c>
      <c r="L50" s="48">
        <v>1.5</v>
      </c>
      <c r="M50" s="48">
        <v>1.5</v>
      </c>
      <c r="N50" s="48">
        <v>0</v>
      </c>
      <c r="O50" s="49">
        <f>IF(K50&gt;0,(SUM((K50+(L51-L50)+(M51-M50)-(N50)))),0)</f>
        <v>22.9</v>
      </c>
      <c r="P50" s="17"/>
      <c r="Q50" s="47">
        <v>4.55</v>
      </c>
      <c r="R50" s="48">
        <v>2.55</v>
      </c>
      <c r="S50" s="48">
        <v>2.45</v>
      </c>
      <c r="T50" s="48">
        <v>0</v>
      </c>
      <c r="U50" s="49">
        <f>IF(Q50&gt;0,(SUM((Q50+(R51-R50)+(S51-S50)-(T50)))),0)</f>
        <v>19.55</v>
      </c>
      <c r="V50" s="17"/>
      <c r="W50" s="47">
        <v>5.6</v>
      </c>
      <c r="X50" s="48">
        <v>1.75</v>
      </c>
      <c r="Y50" s="48">
        <v>2.15</v>
      </c>
      <c r="Z50" s="48">
        <v>0</v>
      </c>
      <c r="AA50" s="49">
        <f>IF(W50&gt;0,(SUM((W50+(X51-X50)+(Y51-Y50)-(Z50)))),0)</f>
        <v>21.7</v>
      </c>
      <c r="AB50" s="17"/>
      <c r="AC50" s="47">
        <v>4.075</v>
      </c>
      <c r="AD50" s="48">
        <v>2</v>
      </c>
      <c r="AE50" s="48">
        <v>2.35</v>
      </c>
      <c r="AF50" s="48">
        <v>0.05</v>
      </c>
      <c r="AG50" s="49">
        <f>IF(AC50&gt;0,(SUM((AC50+(AD51-AD50)+(AE51-AE50)-(AF50)))),0)</f>
        <v>19.675</v>
      </c>
      <c r="AH50" s="17"/>
      <c r="AI50" s="47">
        <v>5.45</v>
      </c>
      <c r="AJ50" s="48">
        <v>1.9</v>
      </c>
      <c r="AK50" s="48">
        <v>1.85</v>
      </c>
      <c r="AL50" s="48">
        <v>0</v>
      </c>
      <c r="AM50" s="49">
        <f>IF(AI50&gt;0,(SUM((AI50+(AJ51-AJ50)+(AK51-AK50)-(AL50)))),0)</f>
        <v>21.700000000000003</v>
      </c>
      <c r="AN50" s="17"/>
      <c r="AO50" s="47">
        <v>4.65</v>
      </c>
      <c r="AP50" s="48">
        <v>1.75</v>
      </c>
      <c r="AQ50" s="48">
        <v>2.15</v>
      </c>
      <c r="AR50" s="48">
        <v>0</v>
      </c>
      <c r="AS50" s="49">
        <f>IF(AO50&gt;0,(SUM((AO50+(AP51-AP50)+(AQ51-AQ50)-(AR50)))),0)</f>
        <v>20.75</v>
      </c>
      <c r="AT50" s="30"/>
      <c r="AU50" s="99"/>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ht="11.25" customHeight="1">
      <c r="A51" s="30"/>
      <c r="B51" s="44"/>
      <c r="C51" s="146">
        <f>IF(B50=B51,C50,#REF!)</f>
        <v>10</v>
      </c>
      <c r="D51" s="17"/>
      <c r="E51" s="27"/>
      <c r="F51" s="17"/>
      <c r="G51" s="28"/>
      <c r="H51" s="17"/>
      <c r="I51" s="20">
        <f>I50</f>
        <v>126.275</v>
      </c>
      <c r="J51" s="17"/>
      <c r="K51" s="14">
        <v>7</v>
      </c>
      <c r="L51" s="15">
        <v>10</v>
      </c>
      <c r="M51" s="15">
        <v>10</v>
      </c>
      <c r="N51" s="15" t="s">
        <v>105</v>
      </c>
      <c r="O51" s="16">
        <f>SUM(((K51+L51)+M51))</f>
        <v>27</v>
      </c>
      <c r="P51" s="17"/>
      <c r="Q51" s="14">
        <v>8.5</v>
      </c>
      <c r="R51" s="15">
        <v>10</v>
      </c>
      <c r="S51" s="15">
        <v>10</v>
      </c>
      <c r="T51" s="15" t="s">
        <v>105</v>
      </c>
      <c r="U51" s="16">
        <f>SUM(((Q51+R51)+S51))</f>
        <v>28.5</v>
      </c>
      <c r="V51" s="86"/>
      <c r="W51" s="14">
        <v>8.5</v>
      </c>
      <c r="X51" s="15">
        <v>10</v>
      </c>
      <c r="Y51" s="15">
        <v>10</v>
      </c>
      <c r="Z51" s="15" t="s">
        <v>105</v>
      </c>
      <c r="AA51" s="16">
        <f>SUM(((W51+X51)+Y51))</f>
        <v>28.5</v>
      </c>
      <c r="AB51" s="86"/>
      <c r="AC51" s="14">
        <v>8.5</v>
      </c>
      <c r="AD51" s="15">
        <v>10</v>
      </c>
      <c r="AE51" s="15">
        <v>10</v>
      </c>
      <c r="AF51" s="15" t="s">
        <v>105</v>
      </c>
      <c r="AG51" s="16">
        <f>SUM(((AC51+AD51)+AE51))</f>
        <v>28.5</v>
      </c>
      <c r="AH51" s="86"/>
      <c r="AI51" s="14">
        <v>8.5</v>
      </c>
      <c r="AJ51" s="15">
        <v>10</v>
      </c>
      <c r="AK51" s="15">
        <v>10</v>
      </c>
      <c r="AL51" s="15" t="s">
        <v>105</v>
      </c>
      <c r="AM51" s="16">
        <f>SUM(((AI51+AJ51)+AK51))</f>
        <v>28.5</v>
      </c>
      <c r="AN51" s="86"/>
      <c r="AO51" s="14">
        <v>8.5</v>
      </c>
      <c r="AP51" s="15">
        <v>10</v>
      </c>
      <c r="AQ51" s="15">
        <v>10</v>
      </c>
      <c r="AR51" s="15" t="s">
        <v>105</v>
      </c>
      <c r="AS51" s="16">
        <f>SUM(((AO51+AP51)+AQ51))</f>
        <v>28.5</v>
      </c>
      <c r="AT51" s="98"/>
      <c r="AU51" s="99"/>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ht="15.75" customHeight="1">
      <c r="A52" s="30"/>
      <c r="B52" s="44"/>
      <c r="C52" s="146">
        <f>IF(I53=I50,C49,A53)</f>
        <v>11</v>
      </c>
      <c r="D52" s="17"/>
      <c r="E52" s="25"/>
      <c r="F52" s="17"/>
      <c r="G52" s="26"/>
      <c r="H52" s="17"/>
      <c r="I52" s="19">
        <f>I53</f>
        <v>125.07499999999999</v>
      </c>
      <c r="J52" s="17"/>
      <c r="K52" s="116" t="s">
        <v>123</v>
      </c>
      <c r="L52" s="117"/>
      <c r="M52" s="117"/>
      <c r="N52" s="117"/>
      <c r="O52" s="118">
        <v>341726</v>
      </c>
      <c r="P52" s="17"/>
      <c r="Q52" s="116" t="s">
        <v>124</v>
      </c>
      <c r="R52" s="117"/>
      <c r="S52" s="117"/>
      <c r="T52" s="117"/>
      <c r="U52" s="118">
        <v>115179</v>
      </c>
      <c r="V52" s="85"/>
      <c r="W52" s="116" t="s">
        <v>125</v>
      </c>
      <c r="X52" s="117"/>
      <c r="Y52" s="117"/>
      <c r="Z52" s="117"/>
      <c r="AA52" s="118">
        <v>132264</v>
      </c>
      <c r="AB52" s="85"/>
      <c r="AC52" s="116" t="s">
        <v>126</v>
      </c>
      <c r="AD52" s="117"/>
      <c r="AE52" s="117"/>
      <c r="AF52" s="117"/>
      <c r="AG52" s="118">
        <v>213127</v>
      </c>
      <c r="AH52" s="85"/>
      <c r="AI52" s="116" t="s">
        <v>127</v>
      </c>
      <c r="AJ52" s="117"/>
      <c r="AK52" s="117"/>
      <c r="AL52" s="117"/>
      <c r="AM52" s="118">
        <v>115180</v>
      </c>
      <c r="AN52" s="85"/>
      <c r="AO52" s="116" t="s">
        <v>125</v>
      </c>
      <c r="AP52" s="117"/>
      <c r="AQ52" s="117"/>
      <c r="AR52" s="117"/>
      <c r="AS52" s="118">
        <v>132264</v>
      </c>
      <c r="AT52" s="97"/>
      <c r="AU52" s="99"/>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ht="15.75" customHeight="1">
      <c r="A53" s="30">
        <v>11</v>
      </c>
      <c r="B53" s="44"/>
      <c r="C53" s="146">
        <f>IF(B52=B53,C52,#REF!)</f>
        <v>11</v>
      </c>
      <c r="D53" s="17"/>
      <c r="E53" s="122" t="s">
        <v>121</v>
      </c>
      <c r="F53" s="114"/>
      <c r="G53" s="115" t="s">
        <v>122</v>
      </c>
      <c r="H53" s="17"/>
      <c r="I53" s="35">
        <f>SUM(O53+U53+AA53+AG53+AM53+AS53)</f>
        <v>125.07499999999999</v>
      </c>
      <c r="J53" s="17"/>
      <c r="K53" s="47">
        <v>5.2</v>
      </c>
      <c r="L53" s="48">
        <v>1.55</v>
      </c>
      <c r="M53" s="48">
        <v>1.3</v>
      </c>
      <c r="N53" s="48">
        <v>0</v>
      </c>
      <c r="O53" s="49">
        <f>IF(K53&gt;0,(SUM((K53+(L54-L53)+(M54-M53)-(N53)))),0)</f>
        <v>22.349999999999998</v>
      </c>
      <c r="P53" s="17"/>
      <c r="Q53" s="47">
        <v>4.475</v>
      </c>
      <c r="R53" s="48">
        <v>1.8</v>
      </c>
      <c r="S53" s="48">
        <v>2.6</v>
      </c>
      <c r="T53" s="48">
        <v>0</v>
      </c>
      <c r="U53" s="49">
        <f>IF(Q53&gt;0,(SUM((Q53+(R54-R53)+(S54-S53)-(T53)))),0)</f>
        <v>20.075</v>
      </c>
      <c r="V53" s="17"/>
      <c r="W53" s="47">
        <v>3.9</v>
      </c>
      <c r="X53" s="48">
        <v>2.4</v>
      </c>
      <c r="Y53" s="48">
        <v>3.1</v>
      </c>
      <c r="Z53" s="48">
        <v>0.6</v>
      </c>
      <c r="AA53" s="49">
        <f>IF(W53&gt;0,(SUM((W53+(X54-X53)+(Y54-Y53)-(Z53)))),0)</f>
        <v>17.799999999999997</v>
      </c>
      <c r="AB53" s="17"/>
      <c r="AC53" s="47">
        <v>5.575</v>
      </c>
      <c r="AD53" s="48">
        <v>1.95</v>
      </c>
      <c r="AE53" s="48">
        <v>2.45</v>
      </c>
      <c r="AF53" s="48">
        <v>0</v>
      </c>
      <c r="AG53" s="49">
        <f>IF(AC53&gt;0,(SUM((AC53+(AD54-AD53)+(AE54-AE53)-(AF53)))),0)</f>
        <v>21.175</v>
      </c>
      <c r="AH53" s="17"/>
      <c r="AI53" s="47">
        <v>5.975</v>
      </c>
      <c r="AJ53" s="48">
        <v>1.8</v>
      </c>
      <c r="AK53" s="48">
        <v>2.6</v>
      </c>
      <c r="AL53" s="48">
        <v>0.05</v>
      </c>
      <c r="AM53" s="49">
        <f>IF(AI53&gt;0,(SUM((AI53+(AJ54-AJ53)+(AK54-AK53)-(AL53)))),0)</f>
        <v>21.525</v>
      </c>
      <c r="AN53" s="17"/>
      <c r="AO53" s="47">
        <v>5.75</v>
      </c>
      <c r="AP53" s="48">
        <v>1.7</v>
      </c>
      <c r="AQ53" s="48">
        <v>1.9</v>
      </c>
      <c r="AR53" s="48">
        <v>0</v>
      </c>
      <c r="AS53" s="49">
        <f>IF(AO53&gt;0,(SUM((AO53+(AP54-AP53)+(AQ54-AQ53)-(AR53)))),0)</f>
        <v>22.15</v>
      </c>
      <c r="AT53" s="30"/>
      <c r="AU53" s="99"/>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ht="11.25" customHeight="1">
      <c r="A54" s="30"/>
      <c r="B54" s="44"/>
      <c r="C54" s="146">
        <f>IF(B53=B54,C53,#REF!)</f>
        <v>11</v>
      </c>
      <c r="D54" s="17"/>
      <c r="E54" s="27"/>
      <c r="F54" s="17"/>
      <c r="G54" s="28"/>
      <c r="H54" s="17"/>
      <c r="I54" s="20">
        <f>I53</f>
        <v>125.07499999999999</v>
      </c>
      <c r="J54" s="17"/>
      <c r="K54" s="14">
        <v>7</v>
      </c>
      <c r="L54" s="15">
        <v>10</v>
      </c>
      <c r="M54" s="15">
        <v>10</v>
      </c>
      <c r="N54" s="15" t="s">
        <v>105</v>
      </c>
      <c r="O54" s="16">
        <f>SUM(((K54+L54)+M54))</f>
        <v>27</v>
      </c>
      <c r="P54" s="17"/>
      <c r="Q54" s="14">
        <v>8.5</v>
      </c>
      <c r="R54" s="15">
        <v>10</v>
      </c>
      <c r="S54" s="15">
        <v>10</v>
      </c>
      <c r="T54" s="15" t="s">
        <v>105</v>
      </c>
      <c r="U54" s="16">
        <f>SUM(((Q54+R54)+S54))</f>
        <v>28.5</v>
      </c>
      <c r="V54" s="86"/>
      <c r="W54" s="14">
        <v>8.5</v>
      </c>
      <c r="X54" s="15">
        <v>10</v>
      </c>
      <c r="Y54" s="15">
        <v>10</v>
      </c>
      <c r="Z54" s="15" t="s">
        <v>105</v>
      </c>
      <c r="AA54" s="16">
        <f>SUM(((W54+X54)+Y54))</f>
        <v>28.5</v>
      </c>
      <c r="AB54" s="86"/>
      <c r="AC54" s="14">
        <v>8.5</v>
      </c>
      <c r="AD54" s="15">
        <v>10</v>
      </c>
      <c r="AE54" s="15">
        <v>10</v>
      </c>
      <c r="AF54" s="15" t="s">
        <v>105</v>
      </c>
      <c r="AG54" s="16">
        <f>SUM(((AC54+AD54)+AE54))</f>
        <v>28.5</v>
      </c>
      <c r="AH54" s="86"/>
      <c r="AI54" s="14">
        <v>8.5</v>
      </c>
      <c r="AJ54" s="15">
        <v>10</v>
      </c>
      <c r="AK54" s="15">
        <v>10</v>
      </c>
      <c r="AL54" s="15" t="s">
        <v>105</v>
      </c>
      <c r="AM54" s="16">
        <f>SUM(((AI54+AJ54)+AK54))</f>
        <v>28.5</v>
      </c>
      <c r="AN54" s="86"/>
      <c r="AO54" s="14">
        <v>8.5</v>
      </c>
      <c r="AP54" s="15">
        <v>10</v>
      </c>
      <c r="AQ54" s="15">
        <v>10</v>
      </c>
      <c r="AR54" s="15" t="s">
        <v>105</v>
      </c>
      <c r="AS54" s="16">
        <f>SUM(((AO54+AP54)+AQ54))</f>
        <v>28.5</v>
      </c>
      <c r="AT54" s="98"/>
      <c r="AU54" s="99"/>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ht="15.75" customHeight="1">
      <c r="A55" s="30"/>
      <c r="B55" s="44"/>
      <c r="C55" s="146">
        <f>IF(I56=I53,C52,A56)</f>
        <v>12</v>
      </c>
      <c r="D55" s="17"/>
      <c r="E55" s="25"/>
      <c r="F55" s="17"/>
      <c r="G55" s="26"/>
      <c r="H55" s="17"/>
      <c r="I55" s="19">
        <f>I56</f>
        <v>116.14999999999999</v>
      </c>
      <c r="J55" s="17"/>
      <c r="K55" s="116" t="s">
        <v>87</v>
      </c>
      <c r="L55" s="117"/>
      <c r="M55" s="117"/>
      <c r="N55" s="117"/>
      <c r="O55" s="118">
        <v>226038</v>
      </c>
      <c r="P55" s="17"/>
      <c r="Q55" s="116" t="s">
        <v>88</v>
      </c>
      <c r="R55" s="117"/>
      <c r="S55" s="117"/>
      <c r="T55" s="117"/>
      <c r="U55" s="118">
        <v>152530</v>
      </c>
      <c r="V55" s="85"/>
      <c r="W55" s="116" t="s">
        <v>89</v>
      </c>
      <c r="X55" s="117"/>
      <c r="Y55" s="117"/>
      <c r="Z55" s="117"/>
      <c r="AA55" s="118"/>
      <c r="AB55" s="85"/>
      <c r="AC55" s="116" t="s">
        <v>90</v>
      </c>
      <c r="AD55" s="117"/>
      <c r="AE55" s="117"/>
      <c r="AF55" s="117"/>
      <c r="AG55" s="118">
        <v>151127</v>
      </c>
      <c r="AH55" s="85"/>
      <c r="AI55" s="116" t="s">
        <v>91</v>
      </c>
      <c r="AJ55" s="117"/>
      <c r="AK55" s="117"/>
      <c r="AL55" s="117"/>
      <c r="AM55" s="118">
        <v>23860</v>
      </c>
      <c r="AN55" s="85"/>
      <c r="AO55" s="116" t="s">
        <v>92</v>
      </c>
      <c r="AP55" s="117"/>
      <c r="AQ55" s="117"/>
      <c r="AR55" s="117"/>
      <c r="AS55" s="118">
        <v>116538</v>
      </c>
      <c r="AT55" s="97"/>
      <c r="AU55" s="99"/>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row>
    <row r="56" spans="1:75" ht="15.75" customHeight="1">
      <c r="A56" s="30">
        <v>12</v>
      </c>
      <c r="B56" s="44"/>
      <c r="C56" s="146">
        <f>IF(B55=B56,C55,#REF!)</f>
        <v>12</v>
      </c>
      <c r="D56" s="17"/>
      <c r="E56" s="122" t="s">
        <v>85</v>
      </c>
      <c r="F56" s="114"/>
      <c r="G56" s="115" t="s">
        <v>86</v>
      </c>
      <c r="H56" s="17"/>
      <c r="I56" s="35">
        <f>SUM(O56+U56+AA56+AG56+AM56+AS56)</f>
        <v>116.14999999999999</v>
      </c>
      <c r="J56" s="17"/>
      <c r="K56" s="47">
        <v>4.5</v>
      </c>
      <c r="L56" s="48">
        <v>1.6</v>
      </c>
      <c r="M56" s="48">
        <v>1.45</v>
      </c>
      <c r="N56" s="48">
        <v>0.1</v>
      </c>
      <c r="O56" s="49">
        <f>IF(K56&gt;0,(SUM((K56+(L57-L56)+(M57-M56)-(N56)))),0)</f>
        <v>21.35</v>
      </c>
      <c r="P56" s="17"/>
      <c r="Q56" s="47">
        <v>3.425</v>
      </c>
      <c r="R56" s="48">
        <v>2.6</v>
      </c>
      <c r="S56" s="48">
        <v>3</v>
      </c>
      <c r="T56" s="48">
        <v>0</v>
      </c>
      <c r="U56" s="49">
        <f>IF(Q56&gt;0,(SUM((Q56+(R57-R56)+(S57-S56)-(T56)))),0)</f>
        <v>17.825</v>
      </c>
      <c r="V56" s="17"/>
      <c r="W56" s="47">
        <v>4.5</v>
      </c>
      <c r="X56" s="48">
        <v>1.9</v>
      </c>
      <c r="Y56" s="48">
        <v>2</v>
      </c>
      <c r="Z56" s="48"/>
      <c r="AA56" s="49">
        <f>IF(W56&gt;0,(SUM((W56+(X57-X56)+(Y57-Y56)-(Z56)))),0)</f>
        <v>20.6</v>
      </c>
      <c r="AB56" s="17"/>
      <c r="AC56" s="47">
        <v>4.575</v>
      </c>
      <c r="AD56" s="48">
        <v>2.5</v>
      </c>
      <c r="AE56" s="48">
        <v>2.5</v>
      </c>
      <c r="AF56" s="48">
        <v>0.4</v>
      </c>
      <c r="AG56" s="49">
        <f>IF(AC56&gt;0,(SUM((AC56+(AD57-AD56)+(AE57-AE56)-(AF56)))),0)</f>
        <v>19.175</v>
      </c>
      <c r="AH56" s="17"/>
      <c r="AI56" s="47">
        <v>4.1</v>
      </c>
      <c r="AJ56" s="48">
        <v>2.35</v>
      </c>
      <c r="AK56" s="48">
        <v>3.1</v>
      </c>
      <c r="AL56" s="48">
        <v>0</v>
      </c>
      <c r="AM56" s="49">
        <f>IF(AI56&gt;0,(SUM((AI56+(AJ57-AJ56)+(AK57-AK56)-(AL56)))),0)</f>
        <v>18.65</v>
      </c>
      <c r="AN56" s="17"/>
      <c r="AO56" s="47">
        <v>3.8</v>
      </c>
      <c r="AP56" s="48">
        <v>2</v>
      </c>
      <c r="AQ56" s="48">
        <v>3.25</v>
      </c>
      <c r="AR56" s="48">
        <v>0</v>
      </c>
      <c r="AS56" s="49">
        <f>IF(AO56&gt;0,(SUM((AO56+(AP57-AP56)+(AQ57-AQ56)-(AR56)))),0)</f>
        <v>18.55</v>
      </c>
      <c r="AT56" s="30"/>
      <c r="AU56" s="99"/>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1.25" customHeight="1">
      <c r="A57" s="30"/>
      <c r="B57" s="44"/>
      <c r="C57" s="146">
        <f>IF(B56=B57,C56,#REF!)</f>
        <v>12</v>
      </c>
      <c r="D57" s="17"/>
      <c r="E57" s="27"/>
      <c r="F57" s="17"/>
      <c r="G57" s="28"/>
      <c r="H57" s="17"/>
      <c r="I57" s="20">
        <f>I56</f>
        <v>116.14999999999999</v>
      </c>
      <c r="J57" s="17"/>
      <c r="K57" s="14">
        <v>7</v>
      </c>
      <c r="L57" s="15">
        <v>10</v>
      </c>
      <c r="M57" s="15">
        <v>10</v>
      </c>
      <c r="N57" s="15" t="s">
        <v>105</v>
      </c>
      <c r="O57" s="16">
        <f>SUM(((K57+L57)+M57))</f>
        <v>27</v>
      </c>
      <c r="P57" s="17"/>
      <c r="Q57" s="14">
        <v>8.5</v>
      </c>
      <c r="R57" s="15">
        <v>10</v>
      </c>
      <c r="S57" s="15">
        <v>10</v>
      </c>
      <c r="T57" s="15" t="s">
        <v>105</v>
      </c>
      <c r="U57" s="16">
        <f>SUM(((Q57+R57)+S57))</f>
        <v>28.5</v>
      </c>
      <c r="V57" s="86"/>
      <c r="W57" s="14">
        <v>8.5</v>
      </c>
      <c r="X57" s="15">
        <v>10</v>
      </c>
      <c r="Y57" s="15">
        <v>10</v>
      </c>
      <c r="Z57" s="15" t="s">
        <v>105</v>
      </c>
      <c r="AA57" s="16">
        <f>SUM(((W57+X57)+Y57))</f>
        <v>28.5</v>
      </c>
      <c r="AB57" s="86"/>
      <c r="AC57" s="14">
        <v>8.5</v>
      </c>
      <c r="AD57" s="15">
        <v>10</v>
      </c>
      <c r="AE57" s="15">
        <v>10</v>
      </c>
      <c r="AF57" s="15" t="s">
        <v>105</v>
      </c>
      <c r="AG57" s="16">
        <f>SUM(((AC57+AD57)+AE57))</f>
        <v>28.5</v>
      </c>
      <c r="AH57" s="86"/>
      <c r="AI57" s="14">
        <v>8.5</v>
      </c>
      <c r="AJ57" s="15">
        <v>10</v>
      </c>
      <c r="AK57" s="15">
        <v>10</v>
      </c>
      <c r="AL57" s="15" t="s">
        <v>105</v>
      </c>
      <c r="AM57" s="16">
        <f>SUM(((AI57+AJ57)+AK57))</f>
        <v>28.5</v>
      </c>
      <c r="AN57" s="86"/>
      <c r="AO57" s="14">
        <v>8.5</v>
      </c>
      <c r="AP57" s="15">
        <v>10</v>
      </c>
      <c r="AQ57" s="15">
        <v>10</v>
      </c>
      <c r="AR57" s="15" t="s">
        <v>105</v>
      </c>
      <c r="AS57" s="16">
        <f>SUM(((AO57+AP57)+AQ57))</f>
        <v>28.5</v>
      </c>
      <c r="AT57" s="98"/>
      <c r="AU57" s="99"/>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75" customHeight="1">
      <c r="A58" s="30"/>
      <c r="B58" s="44"/>
      <c r="C58" s="146">
        <f>IF(I59=I56,C55,A59)</f>
        <v>13</v>
      </c>
      <c r="D58" s="17"/>
      <c r="E58" s="25"/>
      <c r="F58" s="17"/>
      <c r="G58" s="26"/>
      <c r="H58" s="17"/>
      <c r="I58" s="19">
        <f>I59</f>
        <v>115.87499999999999</v>
      </c>
      <c r="J58" s="17"/>
      <c r="K58" s="116" t="s">
        <v>30</v>
      </c>
      <c r="L58" s="117"/>
      <c r="M58" s="117"/>
      <c r="N58" s="117"/>
      <c r="O58" s="118">
        <v>246519</v>
      </c>
      <c r="P58" s="17"/>
      <c r="Q58" s="116" t="s">
        <v>31</v>
      </c>
      <c r="R58" s="117"/>
      <c r="S58" s="117"/>
      <c r="T58" s="117"/>
      <c r="U58" s="118">
        <v>176978</v>
      </c>
      <c r="V58" s="85"/>
      <c r="W58" s="116" t="s">
        <v>32</v>
      </c>
      <c r="X58" s="117"/>
      <c r="Y58" s="117"/>
      <c r="Z58" s="117"/>
      <c r="AA58" s="118">
        <v>20936</v>
      </c>
      <c r="AB58" s="85"/>
      <c r="AC58" s="116" t="s">
        <v>33</v>
      </c>
      <c r="AD58" s="117"/>
      <c r="AE58" s="117"/>
      <c r="AF58" s="117"/>
      <c r="AG58" s="118">
        <v>176980</v>
      </c>
      <c r="AH58" s="85"/>
      <c r="AI58" s="116" t="s">
        <v>34</v>
      </c>
      <c r="AJ58" s="117"/>
      <c r="AK58" s="117"/>
      <c r="AL58" s="117"/>
      <c r="AM58" s="118"/>
      <c r="AN58" s="85"/>
      <c r="AO58" s="116" t="s">
        <v>32</v>
      </c>
      <c r="AP58" s="117"/>
      <c r="AQ58" s="117"/>
      <c r="AR58" s="117"/>
      <c r="AS58" s="118">
        <v>20936</v>
      </c>
      <c r="AT58" s="97"/>
      <c r="AU58" s="99"/>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ht="15.75" customHeight="1">
      <c r="A59" s="30">
        <v>13</v>
      </c>
      <c r="B59" s="44"/>
      <c r="C59" s="146">
        <f>IF(B58=B59,C58,#REF!)</f>
        <v>13</v>
      </c>
      <c r="D59" s="17"/>
      <c r="E59" s="122" t="s">
        <v>128</v>
      </c>
      <c r="F59" s="114"/>
      <c r="G59" s="115" t="s">
        <v>29</v>
      </c>
      <c r="H59" s="17"/>
      <c r="I59" s="35">
        <f>SUM(O59+U59+AA59+AG59+AM59+AS59)</f>
        <v>115.87499999999999</v>
      </c>
      <c r="J59" s="17"/>
      <c r="K59" s="47">
        <v>4.6</v>
      </c>
      <c r="L59" s="48">
        <v>1.75</v>
      </c>
      <c r="M59" s="48">
        <v>1.6</v>
      </c>
      <c r="N59" s="48">
        <v>0</v>
      </c>
      <c r="O59" s="49">
        <f>IF(K59&gt;0,(SUM((K59+(L60-L59)+(M60-M59)-(N59)))),0)</f>
        <v>21.25</v>
      </c>
      <c r="P59" s="17"/>
      <c r="Q59" s="47">
        <v>3.35</v>
      </c>
      <c r="R59" s="48">
        <v>2.75</v>
      </c>
      <c r="S59" s="48">
        <v>3.3</v>
      </c>
      <c r="T59" s="48">
        <v>0</v>
      </c>
      <c r="U59" s="49">
        <f>IF(Q59&gt;0,(SUM((Q59+(R60-R59)+(S60-S59)-(T59)))),0)</f>
        <v>17.3</v>
      </c>
      <c r="V59" s="17"/>
      <c r="W59" s="47">
        <v>5.475</v>
      </c>
      <c r="X59" s="48">
        <v>1.65</v>
      </c>
      <c r="Y59" s="48">
        <v>2.4</v>
      </c>
      <c r="Z59" s="48">
        <v>0</v>
      </c>
      <c r="AA59" s="49">
        <f>IF(W59&gt;0,(SUM((W59+(X60-X59)+(Y60-Y59)-(Z59)))),0)</f>
        <v>21.424999999999997</v>
      </c>
      <c r="AB59" s="17"/>
      <c r="AC59" s="47">
        <v>3.5</v>
      </c>
      <c r="AD59" s="48">
        <v>2.6</v>
      </c>
      <c r="AE59" s="48">
        <v>3.4</v>
      </c>
      <c r="AF59" s="48">
        <v>0.4</v>
      </c>
      <c r="AG59" s="49">
        <f>IF(AC59&gt;0,(SUM((AC59+(AD60-AD59)+(AE60-AE59)-(AF59)))),0)</f>
        <v>17.1</v>
      </c>
      <c r="AH59" s="17"/>
      <c r="AI59" s="47">
        <v>4.425</v>
      </c>
      <c r="AJ59" s="48">
        <v>1.9</v>
      </c>
      <c r="AK59" s="48">
        <v>3.4</v>
      </c>
      <c r="AL59" s="48">
        <v>0</v>
      </c>
      <c r="AM59" s="49">
        <f>IF(AI59&gt;0,(SUM((AI59+(AJ60-AJ59)+(AK60-AK59)-(AL59)))),0)</f>
        <v>19.125</v>
      </c>
      <c r="AN59" s="17"/>
      <c r="AO59" s="47">
        <v>5.225</v>
      </c>
      <c r="AP59" s="48">
        <v>2.1</v>
      </c>
      <c r="AQ59" s="48">
        <v>3.45</v>
      </c>
      <c r="AR59" s="48">
        <v>0</v>
      </c>
      <c r="AS59" s="49">
        <f>IF(AO59&gt;0,(SUM((AO59+(AP60-AP59)+(AQ60-AQ59)-(AR59)))),0)</f>
        <v>19.675</v>
      </c>
      <c r="AT59" s="30"/>
      <c r="AU59" s="99"/>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ht="11.25" customHeight="1">
      <c r="A60" s="30"/>
      <c r="B60" s="44"/>
      <c r="C60" s="146">
        <f>IF(B59=B60,C59,#REF!)</f>
        <v>13</v>
      </c>
      <c r="D60" s="17"/>
      <c r="E60" s="27"/>
      <c r="F60" s="17"/>
      <c r="G60" s="28"/>
      <c r="H60" s="17"/>
      <c r="I60" s="20">
        <f>I59</f>
        <v>115.87499999999999</v>
      </c>
      <c r="J60" s="17"/>
      <c r="K60" s="14">
        <v>7</v>
      </c>
      <c r="L60" s="15">
        <v>10</v>
      </c>
      <c r="M60" s="15">
        <v>10</v>
      </c>
      <c r="N60" s="15" t="s">
        <v>105</v>
      </c>
      <c r="O60" s="16">
        <f>SUM(((K60+L60)+M60))</f>
        <v>27</v>
      </c>
      <c r="P60" s="17"/>
      <c r="Q60" s="14">
        <v>8.5</v>
      </c>
      <c r="R60" s="15">
        <v>10</v>
      </c>
      <c r="S60" s="15">
        <v>10</v>
      </c>
      <c r="T60" s="15" t="s">
        <v>105</v>
      </c>
      <c r="U60" s="16">
        <f>SUM(((Q60+R60)+S60))</f>
        <v>28.5</v>
      </c>
      <c r="V60" s="86"/>
      <c r="W60" s="14">
        <v>8.5</v>
      </c>
      <c r="X60" s="15">
        <v>10</v>
      </c>
      <c r="Y60" s="15">
        <v>10</v>
      </c>
      <c r="Z60" s="15" t="s">
        <v>105</v>
      </c>
      <c r="AA60" s="16">
        <f>SUM(((W60+X60)+Y60))</f>
        <v>28.5</v>
      </c>
      <c r="AB60" s="86"/>
      <c r="AC60" s="14">
        <v>8.5</v>
      </c>
      <c r="AD60" s="15">
        <v>10</v>
      </c>
      <c r="AE60" s="15">
        <v>10</v>
      </c>
      <c r="AF60" s="15" t="s">
        <v>105</v>
      </c>
      <c r="AG60" s="16">
        <f>SUM(((AC60+AD60)+AE60))</f>
        <v>28.5</v>
      </c>
      <c r="AH60" s="86"/>
      <c r="AI60" s="14">
        <v>8.5</v>
      </c>
      <c r="AJ60" s="15">
        <v>10</v>
      </c>
      <c r="AK60" s="15">
        <v>10</v>
      </c>
      <c r="AL60" s="15" t="s">
        <v>105</v>
      </c>
      <c r="AM60" s="16">
        <f>SUM(((AI60+AJ60)+AK60))</f>
        <v>28.5</v>
      </c>
      <c r="AN60" s="86"/>
      <c r="AO60" s="14">
        <v>8.5</v>
      </c>
      <c r="AP60" s="15">
        <v>10</v>
      </c>
      <c r="AQ60" s="15">
        <v>10</v>
      </c>
      <c r="AR60" s="15" t="s">
        <v>105</v>
      </c>
      <c r="AS60" s="16">
        <f>SUM(((AO60+AP60)+AQ60))</f>
        <v>28.5</v>
      </c>
      <c r="AT60" s="98"/>
      <c r="AU60" s="99"/>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ht="15.75" customHeight="1">
      <c r="A61" s="30"/>
      <c r="B61" s="44"/>
      <c r="C61" s="146">
        <f>IF(I62=I59,C58,A62)</f>
        <v>14</v>
      </c>
      <c r="D61" s="17"/>
      <c r="E61" s="25"/>
      <c r="F61" s="17"/>
      <c r="G61" s="26"/>
      <c r="H61" s="17"/>
      <c r="I61" s="19">
        <f>I62</f>
        <v>115.49999999999999</v>
      </c>
      <c r="J61" s="17"/>
      <c r="K61" s="116" t="s">
        <v>54</v>
      </c>
      <c r="L61" s="117"/>
      <c r="M61" s="117"/>
      <c r="N61" s="117"/>
      <c r="O61" s="118">
        <v>192794</v>
      </c>
      <c r="P61" s="17"/>
      <c r="Q61" s="116" t="s">
        <v>55</v>
      </c>
      <c r="R61" s="117"/>
      <c r="S61" s="117"/>
      <c r="T61" s="117"/>
      <c r="U61" s="118">
        <v>182330</v>
      </c>
      <c r="V61" s="85"/>
      <c r="W61" s="116" t="s">
        <v>56</v>
      </c>
      <c r="X61" s="117"/>
      <c r="Y61" s="117"/>
      <c r="Z61" s="117"/>
      <c r="AA61" s="118">
        <v>345324</v>
      </c>
      <c r="AB61" s="85"/>
      <c r="AC61" s="116" t="s">
        <v>57</v>
      </c>
      <c r="AD61" s="117"/>
      <c r="AE61" s="117"/>
      <c r="AF61" s="117"/>
      <c r="AG61" s="118">
        <v>15918</v>
      </c>
      <c r="AH61" s="85"/>
      <c r="AI61" s="116" t="s">
        <v>55</v>
      </c>
      <c r="AJ61" s="117"/>
      <c r="AK61" s="117"/>
      <c r="AL61" s="117"/>
      <c r="AM61" s="118">
        <v>182330</v>
      </c>
      <c r="AN61" s="85"/>
      <c r="AO61" s="116" t="s">
        <v>57</v>
      </c>
      <c r="AP61" s="117"/>
      <c r="AQ61" s="117"/>
      <c r="AR61" s="117"/>
      <c r="AS61" s="118">
        <v>15918</v>
      </c>
      <c r="AT61" s="97"/>
      <c r="AU61" s="99"/>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ht="15.75" customHeight="1">
      <c r="A62" s="30">
        <v>14</v>
      </c>
      <c r="B62" s="44"/>
      <c r="C62" s="146">
        <f>IF(B61=B62,C61,#REF!)</f>
        <v>14</v>
      </c>
      <c r="D62" s="17"/>
      <c r="E62" s="122" t="s">
        <v>53</v>
      </c>
      <c r="F62" s="114"/>
      <c r="G62" s="115" t="s">
        <v>58</v>
      </c>
      <c r="H62" s="17"/>
      <c r="I62" s="35">
        <f>SUM(O62+U62+AA62+AG62+AM62+AS62)</f>
        <v>115.49999999999999</v>
      </c>
      <c r="J62" s="17"/>
      <c r="K62" s="47">
        <v>3.9</v>
      </c>
      <c r="L62" s="48">
        <v>1.5</v>
      </c>
      <c r="M62" s="48">
        <v>1.4</v>
      </c>
      <c r="N62" s="48">
        <v>0</v>
      </c>
      <c r="O62" s="49">
        <f>IF(K62&gt;0,(SUM((K62+(L63-L62)+(M63-M62)-(N62)))),0)</f>
        <v>21</v>
      </c>
      <c r="P62" s="17"/>
      <c r="Q62" s="47">
        <v>3.225</v>
      </c>
      <c r="R62" s="48">
        <v>2.3</v>
      </c>
      <c r="S62" s="48">
        <v>3.25</v>
      </c>
      <c r="T62" s="48">
        <v>0</v>
      </c>
      <c r="U62" s="49">
        <f>IF(Q62&gt;0,(SUM((Q62+(R63-R62)+(S63-S62)-(T62)))),0)</f>
        <v>17.675</v>
      </c>
      <c r="V62" s="17"/>
      <c r="W62" s="47">
        <v>4.45</v>
      </c>
      <c r="X62" s="48">
        <v>2.4</v>
      </c>
      <c r="Y62" s="48">
        <v>2.7</v>
      </c>
      <c r="Z62" s="48">
        <v>0</v>
      </c>
      <c r="AA62" s="49">
        <f>IF(W62&gt;0,(SUM((W62+(X63-X62)+(Y63-Y62)-(Z62)))),0)</f>
        <v>19.35</v>
      </c>
      <c r="AB62" s="17"/>
      <c r="AC62" s="47">
        <v>5.25</v>
      </c>
      <c r="AD62" s="48">
        <v>2.65</v>
      </c>
      <c r="AE62" s="48">
        <v>2.7</v>
      </c>
      <c r="AF62" s="48">
        <v>0</v>
      </c>
      <c r="AG62" s="49">
        <f>IF(AC62&gt;0,(SUM((AC62+(AD63-AD62)+(AE63-AE62)-(AF62)))),0)</f>
        <v>19.9</v>
      </c>
      <c r="AH62" s="17"/>
      <c r="AI62" s="47">
        <v>3.8</v>
      </c>
      <c r="AJ62" s="48">
        <v>2.8</v>
      </c>
      <c r="AK62" s="48">
        <v>3.35</v>
      </c>
      <c r="AL62" s="48">
        <v>0.05</v>
      </c>
      <c r="AM62" s="49">
        <f>IF(AI62&gt;0,(SUM((AI62+(AJ63-AJ62)+(AK63-AK62)-(AL62)))),0)</f>
        <v>17.599999999999998</v>
      </c>
      <c r="AN62" s="17"/>
      <c r="AO62" s="47">
        <v>5.225</v>
      </c>
      <c r="AP62" s="48">
        <v>2.35</v>
      </c>
      <c r="AQ62" s="48">
        <v>2.6</v>
      </c>
      <c r="AR62" s="48">
        <v>0.3</v>
      </c>
      <c r="AS62" s="49">
        <f>IF(AO62&gt;0,(SUM((AO62+(AP63-AP62)+(AQ63-AQ62)-(AR62)))),0)</f>
        <v>19.974999999999998</v>
      </c>
      <c r="AT62" s="30"/>
      <c r="AU62" s="99"/>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ht="11.25" customHeight="1">
      <c r="A63" s="30"/>
      <c r="B63" s="44"/>
      <c r="C63" s="146">
        <f>IF(B62=B63,C62,#REF!)</f>
        <v>14</v>
      </c>
      <c r="D63" s="17"/>
      <c r="E63" s="27"/>
      <c r="F63" s="17"/>
      <c r="G63" s="28"/>
      <c r="H63" s="17"/>
      <c r="I63" s="20">
        <f>I62</f>
        <v>115.49999999999999</v>
      </c>
      <c r="J63" s="17"/>
      <c r="K63" s="14">
        <v>7</v>
      </c>
      <c r="L63" s="15">
        <v>10</v>
      </c>
      <c r="M63" s="15">
        <v>10</v>
      </c>
      <c r="N63" s="15" t="s">
        <v>105</v>
      </c>
      <c r="O63" s="16">
        <f>SUM(((K63+L63)+M63))</f>
        <v>27</v>
      </c>
      <c r="P63" s="17"/>
      <c r="Q63" s="14">
        <v>8.5</v>
      </c>
      <c r="R63" s="15">
        <v>10</v>
      </c>
      <c r="S63" s="15">
        <v>10</v>
      </c>
      <c r="T63" s="15" t="s">
        <v>105</v>
      </c>
      <c r="U63" s="16">
        <f>SUM(((Q63+R63)+S63))</f>
        <v>28.5</v>
      </c>
      <c r="V63" s="86"/>
      <c r="W63" s="14">
        <v>8.5</v>
      </c>
      <c r="X63" s="15">
        <v>10</v>
      </c>
      <c r="Y63" s="15">
        <v>10</v>
      </c>
      <c r="Z63" s="15" t="s">
        <v>105</v>
      </c>
      <c r="AA63" s="16">
        <f>SUM(((W63+X63)+Y63))</f>
        <v>28.5</v>
      </c>
      <c r="AB63" s="86"/>
      <c r="AC63" s="14">
        <v>8.5</v>
      </c>
      <c r="AD63" s="15">
        <v>10</v>
      </c>
      <c r="AE63" s="15">
        <v>10</v>
      </c>
      <c r="AF63" s="15" t="s">
        <v>105</v>
      </c>
      <c r="AG63" s="16">
        <f>SUM(((AC63+AD63)+AE63))</f>
        <v>28.5</v>
      </c>
      <c r="AH63" s="86"/>
      <c r="AI63" s="14">
        <v>8.5</v>
      </c>
      <c r="AJ63" s="15">
        <v>10</v>
      </c>
      <c r="AK63" s="15">
        <v>10</v>
      </c>
      <c r="AL63" s="15" t="s">
        <v>105</v>
      </c>
      <c r="AM63" s="16">
        <f>SUM(((AI63+AJ63)+AK63))</f>
        <v>28.5</v>
      </c>
      <c r="AN63" s="86"/>
      <c r="AO63" s="14">
        <v>8.5</v>
      </c>
      <c r="AP63" s="15">
        <v>10</v>
      </c>
      <c r="AQ63" s="15">
        <v>10</v>
      </c>
      <c r="AR63" s="15" t="s">
        <v>105</v>
      </c>
      <c r="AS63" s="16">
        <f>SUM(((AO63+AP63)+AQ63))</f>
        <v>28.5</v>
      </c>
      <c r="AT63" s="98"/>
      <c r="AU63" s="99"/>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row>
    <row r="64" spans="1:75" ht="15.75" customHeight="1">
      <c r="A64" s="30"/>
      <c r="B64" s="44"/>
      <c r="C64" s="146">
        <f>IF(I65=I62,C61,A65)</f>
        <v>15</v>
      </c>
      <c r="D64" s="17"/>
      <c r="E64" s="25"/>
      <c r="F64" s="17"/>
      <c r="G64" s="26"/>
      <c r="H64" s="17"/>
      <c r="I64" s="19">
        <f>I65</f>
        <v>0</v>
      </c>
      <c r="J64" s="17"/>
      <c r="K64" s="116"/>
      <c r="L64" s="117"/>
      <c r="M64" s="117"/>
      <c r="N64" s="117"/>
      <c r="O64" s="118"/>
      <c r="P64" s="17"/>
      <c r="Q64" s="116"/>
      <c r="R64" s="117"/>
      <c r="S64" s="117"/>
      <c r="T64" s="117"/>
      <c r="U64" s="118"/>
      <c r="V64" s="85"/>
      <c r="W64" s="116"/>
      <c r="X64" s="117"/>
      <c r="Y64" s="117"/>
      <c r="Z64" s="117"/>
      <c r="AA64" s="118"/>
      <c r="AB64" s="85"/>
      <c r="AC64" s="116"/>
      <c r="AD64" s="117"/>
      <c r="AE64" s="117"/>
      <c r="AF64" s="117"/>
      <c r="AG64" s="118"/>
      <c r="AH64" s="85"/>
      <c r="AI64" s="116"/>
      <c r="AJ64" s="117"/>
      <c r="AK64" s="117"/>
      <c r="AL64" s="117"/>
      <c r="AM64" s="118"/>
      <c r="AN64" s="85"/>
      <c r="AO64" s="116"/>
      <c r="AP64" s="117"/>
      <c r="AQ64" s="117"/>
      <c r="AR64" s="117"/>
      <c r="AS64" s="118"/>
      <c r="AT64" s="30"/>
      <c r="AU64" s="99"/>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ht="15.75" customHeight="1">
      <c r="A65" s="30">
        <v>15</v>
      </c>
      <c r="B65" s="44"/>
      <c r="C65" s="146">
        <f>IF(B64=B65,C64,#REF!)</f>
        <v>15</v>
      </c>
      <c r="D65" s="17"/>
      <c r="E65" s="122"/>
      <c r="F65" s="114"/>
      <c r="G65" s="115"/>
      <c r="H65" s="17"/>
      <c r="I65" s="35">
        <f>SUM(O65+U65+AA65+AG65+AM65+AS65)</f>
        <v>0</v>
      </c>
      <c r="J65" s="17"/>
      <c r="K65" s="47">
        <v>0</v>
      </c>
      <c r="L65" s="48">
        <v>0</v>
      </c>
      <c r="M65" s="48">
        <v>0</v>
      </c>
      <c r="N65" s="48">
        <v>0</v>
      </c>
      <c r="O65" s="49">
        <f>IF(K65&gt;0,(SUM((K65+(L66-L65)+(M66-M65)-(N65)))),0)</f>
        <v>0</v>
      </c>
      <c r="P65" s="17"/>
      <c r="Q65" s="47">
        <v>0</v>
      </c>
      <c r="R65" s="48">
        <v>0</v>
      </c>
      <c r="S65" s="48">
        <v>0</v>
      </c>
      <c r="T65" s="48">
        <v>0</v>
      </c>
      <c r="U65" s="49">
        <f>IF(Q65&gt;0,(SUM((Q65+(R66-R65)+(S66-S65)-(T65)))),0)</f>
        <v>0</v>
      </c>
      <c r="V65" s="17"/>
      <c r="W65" s="47">
        <v>0</v>
      </c>
      <c r="X65" s="48">
        <v>0</v>
      </c>
      <c r="Y65" s="48">
        <v>0</v>
      </c>
      <c r="Z65" s="48">
        <v>0</v>
      </c>
      <c r="AA65" s="49">
        <f>IF(W65&gt;0,(SUM((W65+(X66-X65)+(Y66-Y65)-(Z65)))),0)</f>
        <v>0</v>
      </c>
      <c r="AB65" s="17"/>
      <c r="AC65" s="47">
        <v>0</v>
      </c>
      <c r="AD65" s="48">
        <v>0</v>
      </c>
      <c r="AE65" s="48">
        <v>0</v>
      </c>
      <c r="AF65" s="48">
        <v>0</v>
      </c>
      <c r="AG65" s="49">
        <f>IF(AC65&gt;0,(SUM((AC65+(AD66-AD65)+(AE66-AE65)-(AF65)))),0)</f>
        <v>0</v>
      </c>
      <c r="AH65" s="17"/>
      <c r="AI65" s="47">
        <v>0</v>
      </c>
      <c r="AJ65" s="48">
        <v>0</v>
      </c>
      <c r="AK65" s="48">
        <v>0</v>
      </c>
      <c r="AL65" s="48">
        <v>0</v>
      </c>
      <c r="AM65" s="49">
        <f>IF(AI65&gt;0,(SUM((AI65+(AJ66-AJ65)+(AK66-AK65)-(AL65)))),0)</f>
        <v>0</v>
      </c>
      <c r="AN65" s="17"/>
      <c r="AO65" s="47">
        <v>0</v>
      </c>
      <c r="AP65" s="48">
        <v>0</v>
      </c>
      <c r="AQ65" s="48">
        <v>0</v>
      </c>
      <c r="AR65" s="48">
        <v>0</v>
      </c>
      <c r="AS65" s="49">
        <f>IF(AO65&gt;0,(SUM((AO65+(AP66-AP65)+(AQ66-AQ65)-(AR65)))),0)</f>
        <v>0</v>
      </c>
      <c r="AT65" s="30"/>
      <c r="AU65" s="99"/>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ht="11.25" customHeight="1">
      <c r="A66" s="30"/>
      <c r="B66" s="44"/>
      <c r="C66" s="146">
        <f>IF(B65=B66,C65,#REF!)</f>
        <v>15</v>
      </c>
      <c r="D66" s="17"/>
      <c r="E66" s="27"/>
      <c r="F66" s="17"/>
      <c r="G66" s="28"/>
      <c r="H66" s="17"/>
      <c r="I66" s="20">
        <f>I65</f>
        <v>0</v>
      </c>
      <c r="J66" s="17"/>
      <c r="K66" s="14">
        <v>7</v>
      </c>
      <c r="L66" s="15">
        <v>10</v>
      </c>
      <c r="M66" s="15">
        <v>10</v>
      </c>
      <c r="N66" s="15" t="s">
        <v>105</v>
      </c>
      <c r="O66" s="16">
        <f>SUM(((K66+L66)+M66))</f>
        <v>27</v>
      </c>
      <c r="P66" s="17"/>
      <c r="Q66" s="14">
        <v>8.5</v>
      </c>
      <c r="R66" s="15">
        <v>10</v>
      </c>
      <c r="S66" s="15">
        <v>10</v>
      </c>
      <c r="T66" s="15" t="s">
        <v>105</v>
      </c>
      <c r="U66" s="16">
        <f>SUM(((Q66+R66)+S66))</f>
        <v>28.5</v>
      </c>
      <c r="V66" s="86"/>
      <c r="W66" s="14">
        <v>8.5</v>
      </c>
      <c r="X66" s="15">
        <v>10</v>
      </c>
      <c r="Y66" s="15">
        <v>10</v>
      </c>
      <c r="Z66" s="15" t="s">
        <v>105</v>
      </c>
      <c r="AA66" s="16">
        <f>SUM(((W66+X66)+Y66))</f>
        <v>28.5</v>
      </c>
      <c r="AB66" s="86"/>
      <c r="AC66" s="14">
        <v>8.5</v>
      </c>
      <c r="AD66" s="15">
        <v>10</v>
      </c>
      <c r="AE66" s="15">
        <v>10</v>
      </c>
      <c r="AF66" s="15" t="s">
        <v>105</v>
      </c>
      <c r="AG66" s="16">
        <f>SUM(((AC66+AD66)+AE66))</f>
        <v>28.5</v>
      </c>
      <c r="AH66" s="86"/>
      <c r="AI66" s="14">
        <v>8.5</v>
      </c>
      <c r="AJ66" s="15">
        <v>10</v>
      </c>
      <c r="AK66" s="15">
        <v>10</v>
      </c>
      <c r="AL66" s="15" t="s">
        <v>105</v>
      </c>
      <c r="AM66" s="16">
        <f>SUM(((AI66+AJ66)+AK66))</f>
        <v>28.5</v>
      </c>
      <c r="AN66" s="86"/>
      <c r="AO66" s="14">
        <v>8.5</v>
      </c>
      <c r="AP66" s="15">
        <v>10</v>
      </c>
      <c r="AQ66" s="15">
        <v>10</v>
      </c>
      <c r="AR66" s="15" t="s">
        <v>105</v>
      </c>
      <c r="AS66" s="16">
        <f>SUM(((AO66+AP66)+AQ66))</f>
        <v>28.5</v>
      </c>
      <c r="AT66" s="30"/>
      <c r="AU66" s="99"/>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ht="15.75" customHeight="1">
      <c r="A67" s="30"/>
      <c r="B67" s="44"/>
      <c r="C67" s="146">
        <f>IF(I68=I65,C64,A68)</f>
        <v>15</v>
      </c>
      <c r="D67" s="17"/>
      <c r="E67" s="25"/>
      <c r="F67" s="17"/>
      <c r="G67" s="26"/>
      <c r="H67" s="17"/>
      <c r="I67" s="19">
        <f>I68</f>
        <v>0</v>
      </c>
      <c r="J67" s="17"/>
      <c r="K67" s="116"/>
      <c r="L67" s="117"/>
      <c r="M67" s="117"/>
      <c r="N67" s="117"/>
      <c r="O67" s="118"/>
      <c r="P67" s="17"/>
      <c r="Q67" s="116"/>
      <c r="R67" s="117"/>
      <c r="S67" s="117"/>
      <c r="T67" s="117"/>
      <c r="U67" s="118"/>
      <c r="V67" s="85"/>
      <c r="W67" s="116"/>
      <c r="X67" s="117"/>
      <c r="Y67" s="117"/>
      <c r="Z67" s="117"/>
      <c r="AA67" s="118"/>
      <c r="AB67" s="85"/>
      <c r="AC67" s="116"/>
      <c r="AD67" s="117"/>
      <c r="AE67" s="117"/>
      <c r="AF67" s="117"/>
      <c r="AG67" s="118"/>
      <c r="AH67" s="85"/>
      <c r="AI67" s="116"/>
      <c r="AJ67" s="117"/>
      <c r="AK67" s="117"/>
      <c r="AL67" s="117"/>
      <c r="AM67" s="118"/>
      <c r="AN67" s="85"/>
      <c r="AO67" s="116"/>
      <c r="AP67" s="117"/>
      <c r="AQ67" s="117"/>
      <c r="AR67" s="117"/>
      <c r="AS67" s="118"/>
      <c r="AT67" s="30"/>
      <c r="AU67" s="99"/>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ht="15.75" customHeight="1">
      <c r="A68" s="30">
        <v>16</v>
      </c>
      <c r="B68" s="44"/>
      <c r="C68" s="146">
        <f>IF(B67=B68,C67,#REF!)</f>
        <v>15</v>
      </c>
      <c r="D68" s="17"/>
      <c r="E68" s="122"/>
      <c r="F68" s="114"/>
      <c r="G68" s="115"/>
      <c r="H68" s="17"/>
      <c r="I68" s="35">
        <f>SUM(O68+U68+AA68+AG68+AM68+AS68)</f>
        <v>0</v>
      </c>
      <c r="J68" s="17"/>
      <c r="K68" s="47">
        <v>0</v>
      </c>
      <c r="L68" s="48">
        <v>0</v>
      </c>
      <c r="M68" s="48">
        <v>0</v>
      </c>
      <c r="N68" s="48">
        <v>0</v>
      </c>
      <c r="O68" s="49">
        <f>IF(K68&gt;0,(SUM((K68+(L69-L68)+(M69-M68)-(N68)))),0)</f>
        <v>0</v>
      </c>
      <c r="P68" s="17"/>
      <c r="Q68" s="47">
        <v>0</v>
      </c>
      <c r="R68" s="48">
        <v>0</v>
      </c>
      <c r="S68" s="48">
        <v>0</v>
      </c>
      <c r="T68" s="48">
        <v>0</v>
      </c>
      <c r="U68" s="49">
        <f>IF(Q68&gt;0,(SUM((Q68+(R69-R68)+(S69-S68)-(T68)))),0)</f>
        <v>0</v>
      </c>
      <c r="V68" s="17"/>
      <c r="W68" s="47">
        <v>0</v>
      </c>
      <c r="X68" s="48">
        <v>0</v>
      </c>
      <c r="Y68" s="48">
        <v>0</v>
      </c>
      <c r="Z68" s="48">
        <v>0</v>
      </c>
      <c r="AA68" s="49">
        <f>IF(W68&gt;0,(SUM((W68+(X69-X68)+(Y69-Y68)-(Z68)))),0)</f>
        <v>0</v>
      </c>
      <c r="AB68" s="17"/>
      <c r="AC68" s="47">
        <v>0</v>
      </c>
      <c r="AD68" s="48">
        <v>0</v>
      </c>
      <c r="AE68" s="48">
        <v>0</v>
      </c>
      <c r="AF68" s="48">
        <v>0</v>
      </c>
      <c r="AG68" s="49">
        <f>IF(AC68&gt;0,(SUM((AC68+(AD69-AD68)+(AE69-AE68)-(AF68)))),0)</f>
        <v>0</v>
      </c>
      <c r="AH68" s="17"/>
      <c r="AI68" s="47">
        <v>0</v>
      </c>
      <c r="AJ68" s="48">
        <v>0</v>
      </c>
      <c r="AK68" s="48">
        <v>0</v>
      </c>
      <c r="AL68" s="48">
        <v>0</v>
      </c>
      <c r="AM68" s="49">
        <f>IF(AI68&gt;0,(SUM((AI68+(AJ69-AJ68)+(AK69-AK68)-(AL68)))),0)</f>
        <v>0</v>
      </c>
      <c r="AN68" s="17"/>
      <c r="AO68" s="47">
        <v>0</v>
      </c>
      <c r="AP68" s="48">
        <v>0</v>
      </c>
      <c r="AQ68" s="48">
        <v>0</v>
      </c>
      <c r="AR68" s="48">
        <v>0</v>
      </c>
      <c r="AS68" s="49">
        <f>IF(AO68&gt;0,(SUM((AO68+(AP69-AP68)+(AQ69-AQ68)-(AR68)))),0)</f>
        <v>0</v>
      </c>
      <c r="AT68" s="102"/>
      <c r="AU68" s="99"/>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row>
    <row r="69" spans="1:75" ht="11.25" customHeight="1">
      <c r="A69" s="30"/>
      <c r="B69" s="44"/>
      <c r="C69" s="150">
        <f>IF(B68=B69,C68,#REF!)</f>
        <v>15</v>
      </c>
      <c r="D69" s="17"/>
      <c r="E69" s="27"/>
      <c r="F69" s="17"/>
      <c r="G69" s="28"/>
      <c r="H69" s="17"/>
      <c r="I69" s="92">
        <f>I68</f>
        <v>0</v>
      </c>
      <c r="J69" s="17"/>
      <c r="K69" s="14">
        <v>7</v>
      </c>
      <c r="L69" s="15">
        <v>10</v>
      </c>
      <c r="M69" s="15">
        <v>10</v>
      </c>
      <c r="N69" s="15" t="s">
        <v>105</v>
      </c>
      <c r="O69" s="16">
        <f>SUM(((K69+L69)+M69))</f>
        <v>27</v>
      </c>
      <c r="P69" s="17"/>
      <c r="Q69" s="14">
        <v>8.5</v>
      </c>
      <c r="R69" s="15">
        <v>10</v>
      </c>
      <c r="S69" s="15">
        <v>10</v>
      </c>
      <c r="T69" s="15" t="s">
        <v>105</v>
      </c>
      <c r="U69" s="16">
        <f>SUM(((Q69+R69)+S69))</f>
        <v>28.5</v>
      </c>
      <c r="V69" s="86"/>
      <c r="W69" s="14">
        <v>8.5</v>
      </c>
      <c r="X69" s="15">
        <v>10</v>
      </c>
      <c r="Y69" s="15">
        <v>10</v>
      </c>
      <c r="Z69" s="15" t="s">
        <v>105</v>
      </c>
      <c r="AA69" s="16">
        <f>SUM(((W69+X69)+Y69))</f>
        <v>28.5</v>
      </c>
      <c r="AB69" s="86"/>
      <c r="AC69" s="14">
        <v>8.5</v>
      </c>
      <c r="AD69" s="15">
        <v>10</v>
      </c>
      <c r="AE69" s="15">
        <v>10</v>
      </c>
      <c r="AF69" s="15" t="s">
        <v>105</v>
      </c>
      <c r="AG69" s="16">
        <f>SUM(((AC69+AD69)+AE69))</f>
        <v>28.5</v>
      </c>
      <c r="AH69" s="86"/>
      <c r="AI69" s="14">
        <v>8.5</v>
      </c>
      <c r="AJ69" s="15">
        <v>10</v>
      </c>
      <c r="AK69" s="15">
        <v>10</v>
      </c>
      <c r="AL69" s="15" t="s">
        <v>105</v>
      </c>
      <c r="AM69" s="16">
        <f>SUM(((AI69+AJ69)+AK69))</f>
        <v>28.5</v>
      </c>
      <c r="AN69" s="86"/>
      <c r="AO69" s="14">
        <v>8.5</v>
      </c>
      <c r="AP69" s="15">
        <v>10</v>
      </c>
      <c r="AQ69" s="15">
        <v>10</v>
      </c>
      <c r="AR69" s="15" t="s">
        <v>105</v>
      </c>
      <c r="AS69" s="16">
        <f>SUM(((AO69+AP69)+AQ69))</f>
        <v>28.5</v>
      </c>
      <c r="AT69" s="102"/>
      <c r="AU69" s="99"/>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row>
    <row r="70" spans="3:75" s="38" customFormat="1" ht="1.5" customHeight="1">
      <c r="C70" s="93"/>
      <c r="D70" s="93"/>
      <c r="E70" s="93"/>
      <c r="F70" s="93"/>
      <c r="G70" s="94"/>
      <c r="H70" s="93"/>
      <c r="I70" s="94"/>
      <c r="J70" s="94"/>
      <c r="K70" s="94"/>
      <c r="L70" s="94"/>
      <c r="M70" s="94"/>
      <c r="N70" s="94"/>
      <c r="O70" s="94"/>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5"/>
      <c r="AU70" s="37"/>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row>
    <row r="71" spans="3:75" s="38" customFormat="1" ht="12" customHeight="1">
      <c r="C71" s="36"/>
      <c r="D71" s="36"/>
      <c r="E71" s="36"/>
      <c r="F71" s="36"/>
      <c r="G71" s="74"/>
      <c r="H71" s="36"/>
      <c r="I71" s="74"/>
      <c r="J71" s="74"/>
      <c r="K71" s="74"/>
      <c r="L71" s="74"/>
      <c r="M71" s="74"/>
      <c r="N71" s="74"/>
      <c r="O71" s="74"/>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7"/>
      <c r="AU71" s="37"/>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row>
    <row r="72" spans="3:75" s="38" customFormat="1" ht="12" customHeight="1">
      <c r="C72" s="36"/>
      <c r="D72" s="36"/>
      <c r="E72" s="36"/>
      <c r="F72" s="36"/>
      <c r="G72" s="74"/>
      <c r="H72" s="36"/>
      <c r="I72" s="74"/>
      <c r="J72" s="74"/>
      <c r="K72" s="74"/>
      <c r="L72" s="74"/>
      <c r="M72" s="74"/>
      <c r="N72" s="74"/>
      <c r="O72" s="74"/>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7"/>
      <c r="AU72" s="37"/>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row>
    <row r="73" spans="3:75" s="38" customFormat="1" ht="12" customHeight="1">
      <c r="C73" s="36"/>
      <c r="D73" s="36"/>
      <c r="E73" s="36"/>
      <c r="F73" s="36"/>
      <c r="G73" s="74"/>
      <c r="H73" s="36"/>
      <c r="I73" s="74"/>
      <c r="J73" s="74"/>
      <c r="K73" s="74"/>
      <c r="L73" s="74"/>
      <c r="M73" s="74"/>
      <c r="N73" s="74"/>
      <c r="O73" s="74"/>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7"/>
      <c r="AU73" s="37"/>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row>
    <row r="74" spans="3:75" s="38" customFormat="1" ht="12" customHeight="1">
      <c r="C74" s="36"/>
      <c r="D74" s="36"/>
      <c r="E74" s="36"/>
      <c r="F74" s="36"/>
      <c r="G74" s="74"/>
      <c r="H74" s="36"/>
      <c r="I74" s="74"/>
      <c r="J74" s="74"/>
      <c r="K74" s="74"/>
      <c r="L74" s="74"/>
      <c r="M74" s="74"/>
      <c r="N74" s="74"/>
      <c r="O74" s="74"/>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7"/>
      <c r="AU74" s="37"/>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row>
    <row r="75" spans="3:75" s="38" customFormat="1" ht="12" customHeight="1">
      <c r="C75" s="36"/>
      <c r="D75" s="36"/>
      <c r="E75" s="36"/>
      <c r="F75" s="36"/>
      <c r="G75" s="74"/>
      <c r="H75" s="36"/>
      <c r="I75" s="74"/>
      <c r="J75" s="74"/>
      <c r="K75" s="74"/>
      <c r="L75" s="74"/>
      <c r="M75" s="74"/>
      <c r="N75" s="74"/>
      <c r="O75" s="74"/>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7"/>
      <c r="AU75" s="37"/>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row>
    <row r="76" spans="3:75" s="38" customFormat="1" ht="12" customHeight="1">
      <c r="C76" s="36"/>
      <c r="D76" s="36"/>
      <c r="E76" s="36"/>
      <c r="F76" s="36"/>
      <c r="G76" s="74"/>
      <c r="H76" s="36"/>
      <c r="I76" s="74"/>
      <c r="J76" s="74"/>
      <c r="K76" s="74"/>
      <c r="L76" s="74"/>
      <c r="M76" s="74"/>
      <c r="N76" s="74"/>
      <c r="O76" s="74"/>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7"/>
      <c r="AU76" s="37"/>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row>
    <row r="77" spans="3:75" s="38" customFormat="1" ht="12" customHeight="1">
      <c r="C77" s="36"/>
      <c r="D77" s="36"/>
      <c r="E77" s="36"/>
      <c r="F77" s="36"/>
      <c r="G77" s="74"/>
      <c r="H77" s="36"/>
      <c r="I77" s="74"/>
      <c r="J77" s="74"/>
      <c r="K77" s="74"/>
      <c r="L77" s="74"/>
      <c r="M77" s="74"/>
      <c r="N77" s="74"/>
      <c r="O77" s="74"/>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7"/>
      <c r="AU77" s="37"/>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row>
    <row r="78" spans="3:75" s="38" customFormat="1" ht="12" customHeight="1">
      <c r="C78" s="36"/>
      <c r="D78" s="36"/>
      <c r="E78" s="36"/>
      <c r="F78" s="36"/>
      <c r="G78" s="74"/>
      <c r="H78" s="36"/>
      <c r="I78" s="74"/>
      <c r="J78" s="74"/>
      <c r="K78" s="74"/>
      <c r="L78" s="74"/>
      <c r="M78" s="74"/>
      <c r="N78" s="74"/>
      <c r="O78" s="74"/>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7"/>
      <c r="AU78" s="37"/>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row>
    <row r="79" spans="3:75" s="38" customFormat="1" ht="12" customHeight="1">
      <c r="C79" s="36"/>
      <c r="D79" s="36"/>
      <c r="E79" s="36"/>
      <c r="F79" s="36"/>
      <c r="G79" s="74"/>
      <c r="H79" s="36"/>
      <c r="I79" s="74"/>
      <c r="J79" s="74"/>
      <c r="K79" s="74"/>
      <c r="L79" s="74"/>
      <c r="M79" s="74"/>
      <c r="N79" s="74"/>
      <c r="O79" s="74"/>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7"/>
      <c r="AU79" s="37"/>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row>
    <row r="80" spans="3:75" s="38" customFormat="1" ht="12" customHeight="1">
      <c r="C80" s="36"/>
      <c r="D80" s="36"/>
      <c r="E80" s="36"/>
      <c r="F80" s="36"/>
      <c r="G80" s="74"/>
      <c r="H80" s="36"/>
      <c r="I80" s="74"/>
      <c r="J80" s="74"/>
      <c r="K80" s="74"/>
      <c r="L80" s="74"/>
      <c r="M80" s="74"/>
      <c r="N80" s="74"/>
      <c r="O80" s="74"/>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7"/>
      <c r="AU80" s="37"/>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row>
    <row r="81" spans="3:75" s="38" customFormat="1" ht="12" customHeight="1">
      <c r="C81" s="36"/>
      <c r="D81" s="36"/>
      <c r="E81" s="36"/>
      <c r="F81" s="36"/>
      <c r="G81" s="74"/>
      <c r="H81" s="36"/>
      <c r="I81" s="74"/>
      <c r="J81" s="74"/>
      <c r="K81" s="74"/>
      <c r="L81" s="74"/>
      <c r="M81" s="74"/>
      <c r="N81" s="74"/>
      <c r="O81" s="74"/>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7"/>
      <c r="AU81" s="37"/>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row>
    <row r="82" spans="3:75" s="38" customFormat="1" ht="12" customHeight="1">
      <c r="C82" s="36"/>
      <c r="D82" s="36"/>
      <c r="E82" s="36"/>
      <c r="F82" s="36"/>
      <c r="G82" s="74"/>
      <c r="H82" s="36"/>
      <c r="I82" s="74"/>
      <c r="J82" s="74"/>
      <c r="K82" s="74"/>
      <c r="L82" s="74"/>
      <c r="M82" s="74"/>
      <c r="N82" s="74"/>
      <c r="O82" s="74"/>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7"/>
      <c r="AU82" s="37"/>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row>
    <row r="83" spans="3:75" s="38" customFormat="1" ht="12" customHeight="1">
      <c r="C83" s="36"/>
      <c r="D83" s="36"/>
      <c r="E83" s="36"/>
      <c r="F83" s="36"/>
      <c r="G83" s="74"/>
      <c r="H83" s="36"/>
      <c r="I83" s="74"/>
      <c r="J83" s="74"/>
      <c r="K83" s="74"/>
      <c r="L83" s="74"/>
      <c r="M83" s="74"/>
      <c r="N83" s="74"/>
      <c r="O83" s="74"/>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7"/>
      <c r="AU83" s="37"/>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row>
    <row r="84" spans="3:75" s="38" customFormat="1" ht="12" customHeight="1">
      <c r="C84" s="36"/>
      <c r="D84" s="36"/>
      <c r="E84" s="36"/>
      <c r="F84" s="36"/>
      <c r="G84" s="74"/>
      <c r="H84" s="36"/>
      <c r="I84" s="74"/>
      <c r="J84" s="74"/>
      <c r="K84" s="74"/>
      <c r="L84" s="74"/>
      <c r="M84" s="74"/>
      <c r="N84" s="74"/>
      <c r="O84" s="74"/>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7"/>
      <c r="AU84" s="37"/>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row>
    <row r="85" spans="3:75" s="38" customFormat="1" ht="12" customHeight="1">
      <c r="C85" s="36"/>
      <c r="D85" s="36"/>
      <c r="E85" s="36"/>
      <c r="F85" s="36"/>
      <c r="G85" s="74"/>
      <c r="H85" s="36"/>
      <c r="I85" s="74"/>
      <c r="J85" s="74"/>
      <c r="K85" s="74"/>
      <c r="L85" s="74"/>
      <c r="M85" s="74"/>
      <c r="N85" s="74"/>
      <c r="O85" s="74"/>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7"/>
      <c r="AU85" s="37"/>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row>
    <row r="86" spans="3:75" s="38" customFormat="1" ht="12" customHeight="1">
      <c r="C86" s="36"/>
      <c r="D86" s="36"/>
      <c r="E86" s="36"/>
      <c r="F86" s="36"/>
      <c r="G86" s="74"/>
      <c r="H86" s="36"/>
      <c r="I86" s="74"/>
      <c r="J86" s="74"/>
      <c r="K86" s="74"/>
      <c r="L86" s="74"/>
      <c r="M86" s="74"/>
      <c r="N86" s="74"/>
      <c r="O86" s="74"/>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7"/>
      <c r="AU86" s="37"/>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row>
    <row r="87" spans="3:75" s="38" customFormat="1" ht="12.75" customHeight="1">
      <c r="C87" s="36"/>
      <c r="D87" s="36"/>
      <c r="E87" s="36"/>
      <c r="F87" s="36"/>
      <c r="G87" s="74"/>
      <c r="H87" s="36"/>
      <c r="I87" s="74"/>
      <c r="J87" s="74"/>
      <c r="K87" s="74"/>
      <c r="L87" s="74"/>
      <c r="M87" s="74"/>
      <c r="N87" s="74"/>
      <c r="O87" s="74"/>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7"/>
      <c r="AU87" s="37"/>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row>
    <row r="88" spans="3:75" s="38" customFormat="1" ht="12.75" customHeight="1">
      <c r="C88" s="36"/>
      <c r="D88" s="36"/>
      <c r="E88" s="36"/>
      <c r="F88" s="36"/>
      <c r="G88" s="74"/>
      <c r="H88" s="36"/>
      <c r="I88" s="74"/>
      <c r="J88" s="74"/>
      <c r="K88" s="74"/>
      <c r="L88" s="74"/>
      <c r="M88" s="74"/>
      <c r="N88" s="74"/>
      <c r="O88" s="74"/>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7"/>
      <c r="AU88" s="37"/>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row>
    <row r="89" spans="3:75" s="38" customFormat="1" ht="12.75" customHeight="1">
      <c r="C89" s="36"/>
      <c r="D89" s="36"/>
      <c r="E89" s="36"/>
      <c r="F89" s="36"/>
      <c r="G89" s="74"/>
      <c r="H89" s="36"/>
      <c r="I89" s="74"/>
      <c r="J89" s="74"/>
      <c r="K89" s="74"/>
      <c r="L89" s="74"/>
      <c r="M89" s="74"/>
      <c r="N89" s="74"/>
      <c r="O89" s="74"/>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7"/>
      <c r="AU89" s="37"/>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row>
    <row r="90" spans="3:75" s="38" customFormat="1" ht="12.75" customHeight="1">
      <c r="C90" s="36"/>
      <c r="D90" s="36"/>
      <c r="E90" s="36"/>
      <c r="F90" s="36"/>
      <c r="G90" s="74"/>
      <c r="H90" s="36"/>
      <c r="I90" s="74"/>
      <c r="J90" s="74"/>
      <c r="K90" s="74"/>
      <c r="L90" s="74"/>
      <c r="M90" s="74"/>
      <c r="N90" s="74"/>
      <c r="O90" s="74"/>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7"/>
      <c r="AU90" s="37"/>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row>
    <row r="91" spans="3:75" s="38" customFormat="1" ht="12.75" customHeight="1">
      <c r="C91" s="36"/>
      <c r="D91" s="36"/>
      <c r="E91" s="36"/>
      <c r="F91" s="36"/>
      <c r="G91" s="74"/>
      <c r="H91" s="36"/>
      <c r="I91" s="74"/>
      <c r="J91" s="74"/>
      <c r="K91" s="74"/>
      <c r="L91" s="74"/>
      <c r="M91" s="74"/>
      <c r="N91" s="74"/>
      <c r="O91" s="74"/>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7"/>
      <c r="AU91" s="37"/>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row>
    <row r="92" spans="3:75" s="38" customFormat="1" ht="12.75" customHeight="1">
      <c r="C92" s="36"/>
      <c r="D92" s="36"/>
      <c r="E92" s="36"/>
      <c r="F92" s="36"/>
      <c r="G92" s="74"/>
      <c r="H92" s="36"/>
      <c r="I92" s="74"/>
      <c r="J92" s="74"/>
      <c r="K92" s="74"/>
      <c r="L92" s="74"/>
      <c r="M92" s="74"/>
      <c r="N92" s="74"/>
      <c r="O92" s="74"/>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7"/>
      <c r="AU92" s="37"/>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row>
    <row r="93" spans="3:75" s="38" customFormat="1" ht="12.75" customHeight="1">
      <c r="C93" s="36"/>
      <c r="D93" s="36"/>
      <c r="E93" s="36"/>
      <c r="F93" s="36"/>
      <c r="G93" s="74"/>
      <c r="H93" s="36"/>
      <c r="I93" s="74"/>
      <c r="J93" s="74"/>
      <c r="K93" s="74"/>
      <c r="L93" s="74"/>
      <c r="M93" s="74"/>
      <c r="N93" s="74"/>
      <c r="O93" s="74"/>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7"/>
      <c r="AU93" s="37"/>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row>
    <row r="94" spans="3:75" s="38" customFormat="1" ht="12" customHeight="1">
      <c r="C94" s="36"/>
      <c r="D94" s="36"/>
      <c r="E94" s="36"/>
      <c r="F94" s="36"/>
      <c r="G94" s="74"/>
      <c r="H94" s="36"/>
      <c r="I94" s="74"/>
      <c r="J94" s="74"/>
      <c r="K94" s="74"/>
      <c r="L94" s="74"/>
      <c r="M94" s="74"/>
      <c r="N94" s="74"/>
      <c r="O94" s="74"/>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7"/>
      <c r="AU94" s="37"/>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row>
    <row r="95" spans="3:75" s="38" customFormat="1" ht="12" customHeight="1">
      <c r="C95" s="36"/>
      <c r="D95" s="36"/>
      <c r="E95" s="36"/>
      <c r="F95" s="36"/>
      <c r="G95" s="74"/>
      <c r="H95" s="36"/>
      <c r="I95" s="74"/>
      <c r="J95" s="74"/>
      <c r="K95" s="74"/>
      <c r="L95" s="74"/>
      <c r="M95" s="74"/>
      <c r="N95" s="74"/>
      <c r="O95" s="74"/>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7"/>
      <c r="AU95" s="37"/>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row>
    <row r="96" spans="3:75" s="38" customFormat="1" ht="12" customHeight="1">
      <c r="C96" s="36"/>
      <c r="D96" s="36"/>
      <c r="E96" s="36"/>
      <c r="F96" s="36"/>
      <c r="G96" s="74"/>
      <c r="H96" s="36"/>
      <c r="I96" s="74"/>
      <c r="J96" s="74"/>
      <c r="K96" s="74"/>
      <c r="L96" s="74"/>
      <c r="M96" s="74"/>
      <c r="N96" s="74"/>
      <c r="O96" s="74"/>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7"/>
      <c r="AU96" s="37"/>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row>
    <row r="97" spans="3:75" s="38" customFormat="1" ht="12" customHeight="1">
      <c r="C97" s="36"/>
      <c r="D97" s="36"/>
      <c r="E97" s="36"/>
      <c r="F97" s="36"/>
      <c r="G97" s="74"/>
      <c r="H97" s="36"/>
      <c r="I97" s="74"/>
      <c r="J97" s="74"/>
      <c r="K97" s="74"/>
      <c r="L97" s="74"/>
      <c r="M97" s="74"/>
      <c r="N97" s="74"/>
      <c r="O97" s="74"/>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7"/>
      <c r="AU97" s="37"/>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row>
    <row r="98" spans="3:75" s="38" customFormat="1" ht="12" customHeight="1">
      <c r="C98" s="36"/>
      <c r="D98" s="36"/>
      <c r="E98" s="119" t="s">
        <v>22</v>
      </c>
      <c r="F98" s="36"/>
      <c r="G98" s="74"/>
      <c r="H98" s="36"/>
      <c r="I98" s="74"/>
      <c r="J98" s="74"/>
      <c r="K98" s="74"/>
      <c r="L98" s="74"/>
      <c r="M98" s="74"/>
      <c r="N98" s="74"/>
      <c r="O98" s="74"/>
      <c r="P98" s="36"/>
      <c r="Q98" s="36"/>
      <c r="R98" s="36"/>
      <c r="S98" s="36"/>
      <c r="T98" s="36"/>
      <c r="U98" s="36"/>
      <c r="V98" s="36"/>
      <c r="W98" s="36"/>
      <c r="X98" s="36"/>
      <c r="Y98" s="36"/>
      <c r="Z98" s="36"/>
      <c r="AA98" s="36"/>
      <c r="AB98" s="36"/>
      <c r="AC98" s="36"/>
      <c r="AD98" s="36"/>
      <c r="AE98" s="36"/>
      <c r="AF98" s="36"/>
      <c r="AG98" s="36"/>
      <c r="AH98" s="36"/>
      <c r="AI98" s="36"/>
      <c r="AJ98" s="36"/>
      <c r="AK98" s="120" t="s">
        <v>23</v>
      </c>
      <c r="AL98" s="36"/>
      <c r="AM98" s="36"/>
      <c r="AN98" s="36"/>
      <c r="AO98" s="36"/>
      <c r="AP98" s="36"/>
      <c r="AQ98" s="36"/>
      <c r="AR98" s="36"/>
      <c r="AS98" s="36"/>
      <c r="AT98" s="37"/>
      <c r="AU98" s="37"/>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row>
    <row r="99" spans="1:75" ht="12" customHeight="1">
      <c r="A99" s="38"/>
      <c r="B99" s="38"/>
      <c r="C99" s="36"/>
      <c r="D99" s="21"/>
      <c r="E99" s="21"/>
      <c r="F99" s="21"/>
      <c r="G99" s="23"/>
      <c r="H99" s="21"/>
      <c r="I99" s="22"/>
      <c r="J99" s="22"/>
      <c r="K99" s="22"/>
      <c r="L99" s="22"/>
      <c r="M99" s="22"/>
      <c r="N99" s="22"/>
      <c r="O99" s="22"/>
      <c r="P99" s="21"/>
      <c r="Q99" s="21"/>
      <c r="R99" s="21"/>
      <c r="S99" s="21"/>
      <c r="T99" s="21"/>
      <c r="U99" s="21"/>
      <c r="V99" s="21"/>
      <c r="W99" s="21"/>
      <c r="X99" s="21"/>
      <c r="Y99" s="21"/>
      <c r="Z99" s="21"/>
      <c r="AA99" s="21"/>
      <c r="AB99" s="21"/>
      <c r="AC99" s="21"/>
      <c r="AD99" s="21"/>
      <c r="AE99" s="21"/>
      <c r="AF99" s="21"/>
      <c r="AG99" s="21"/>
      <c r="AH99" s="21"/>
      <c r="AI99" s="21"/>
      <c r="AJ99" s="21"/>
      <c r="AK99" s="24"/>
      <c r="AL99" s="21"/>
      <c r="AM99" s="21"/>
      <c r="AN99" s="21"/>
      <c r="AO99" s="21"/>
      <c r="AP99" s="21"/>
      <c r="AQ99" s="21"/>
      <c r="AR99" s="21"/>
      <c r="AS99" s="36"/>
      <c r="AT99" s="37"/>
      <c r="AU99" s="37"/>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row>
    <row r="100" spans="1:75" ht="12.75">
      <c r="A100" s="9"/>
      <c r="B100" s="9"/>
      <c r="C100" s="36"/>
      <c r="D100" s="21"/>
      <c r="E100" s="121"/>
      <c r="F100" s="21"/>
      <c r="G100" s="22"/>
      <c r="H100" s="21"/>
      <c r="I100" s="22"/>
      <c r="J100" s="22"/>
      <c r="K100" s="22"/>
      <c r="L100" s="22"/>
      <c r="M100" s="22"/>
      <c r="N100" s="22"/>
      <c r="O100" s="22"/>
      <c r="P100" s="21"/>
      <c r="Q100" s="21"/>
      <c r="R100" s="21"/>
      <c r="S100" s="21"/>
      <c r="T100" s="21"/>
      <c r="U100" s="21"/>
      <c r="V100" s="21"/>
      <c r="W100" s="21"/>
      <c r="X100" s="21"/>
      <c r="Y100" s="21"/>
      <c r="Z100" s="21"/>
      <c r="AA100" s="21"/>
      <c r="AB100" s="21"/>
      <c r="AC100" s="21"/>
      <c r="AD100" s="21"/>
      <c r="AE100" s="21"/>
      <c r="AF100" s="21"/>
      <c r="AG100" s="21"/>
      <c r="AH100" s="21"/>
      <c r="AI100" s="131"/>
      <c r="AJ100" s="131"/>
      <c r="AK100" s="131"/>
      <c r="AL100" s="131"/>
      <c r="AM100" s="131"/>
      <c r="AN100" s="131"/>
      <c r="AO100" s="131"/>
      <c r="AP100" s="21"/>
      <c r="AQ100" s="21"/>
      <c r="AR100" s="21"/>
      <c r="AS100" s="36"/>
      <c r="AT100" s="37"/>
      <c r="AU100" s="37"/>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row>
    <row r="101" spans="1:75" ht="13.5">
      <c r="A101" s="9"/>
      <c r="B101" s="9"/>
      <c r="C101" s="9"/>
      <c r="D101" s="1"/>
      <c r="E101" s="1"/>
      <c r="F101" s="1"/>
      <c r="G101" s="105"/>
      <c r="H101" s="1"/>
      <c r="I101" s="105"/>
      <c r="J101" s="105"/>
      <c r="K101" s="105"/>
      <c r="L101" s="105"/>
      <c r="M101" s="105"/>
      <c r="N101" s="105"/>
      <c r="O101" s="105"/>
      <c r="P101" s="1"/>
      <c r="Q101" s="1"/>
      <c r="R101" s="1"/>
      <c r="S101" s="1"/>
      <c r="T101" s="106"/>
      <c r="U101" s="1"/>
      <c r="V101" s="1"/>
      <c r="W101" s="1"/>
      <c r="X101" s="1"/>
      <c r="Y101" s="1"/>
      <c r="Z101" s="1"/>
      <c r="AA101" s="1"/>
      <c r="AB101" s="1"/>
      <c r="AC101" s="1"/>
      <c r="AD101" s="1"/>
      <c r="AE101" s="1"/>
      <c r="AF101" s="1"/>
      <c r="AG101" s="1"/>
      <c r="AH101" s="1"/>
      <c r="AI101" s="109"/>
      <c r="AJ101" s="109"/>
      <c r="AK101" s="109"/>
      <c r="AL101" s="109"/>
      <c r="AM101" s="109"/>
      <c r="AN101" s="109"/>
      <c r="AO101" s="109"/>
      <c r="AP101" s="1"/>
      <c r="AQ101" s="1"/>
      <c r="AR101" s="1"/>
      <c r="AS101" s="9"/>
      <c r="AT101" s="9"/>
      <c r="AU101" s="9"/>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row>
    <row r="102" spans="1:75" ht="13.5">
      <c r="A102" s="107"/>
      <c r="B102" s="107"/>
      <c r="C102" s="1"/>
      <c r="D102" s="1"/>
      <c r="E102" s="1"/>
      <c r="F102" s="1"/>
      <c r="G102" s="105"/>
      <c r="H102" s="1"/>
      <c r="I102" s="105"/>
      <c r="J102" s="105"/>
      <c r="K102" s="105"/>
      <c r="L102" s="105"/>
      <c r="M102" s="105"/>
      <c r="N102" s="105"/>
      <c r="O102" s="105"/>
      <c r="P102" s="1"/>
      <c r="Q102" s="1"/>
      <c r="R102" s="1"/>
      <c r="S102" s="1"/>
      <c r="T102" s="10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9"/>
      <c r="AT102" s="9"/>
      <c r="AU102" s="9"/>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row>
    <row r="103" spans="1:75" ht="13.5">
      <c r="A103" s="107"/>
      <c r="B103" s="107"/>
      <c r="C103" s="1"/>
      <c r="D103" s="1"/>
      <c r="E103" s="1"/>
      <c r="F103" s="1"/>
      <c r="G103" s="105"/>
      <c r="H103" s="1"/>
      <c r="I103" s="105"/>
      <c r="J103" s="105"/>
      <c r="K103" s="105"/>
      <c r="L103" s="105"/>
      <c r="M103" s="105"/>
      <c r="N103" s="105"/>
      <c r="O103" s="105"/>
      <c r="P103" s="1"/>
      <c r="Q103" s="1"/>
      <c r="R103" s="1"/>
      <c r="S103" s="1"/>
      <c r="T103" s="10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9"/>
      <c r="AT103" s="9"/>
      <c r="AU103" s="9"/>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row>
    <row r="104" spans="1:75" ht="13.5">
      <c r="A104" s="107"/>
      <c r="B104" s="107"/>
      <c r="C104" s="1"/>
      <c r="D104" s="1"/>
      <c r="E104" s="1"/>
      <c r="F104" s="1"/>
      <c r="G104" s="105"/>
      <c r="H104" s="1"/>
      <c r="I104" s="105"/>
      <c r="J104" s="105"/>
      <c r="K104" s="105"/>
      <c r="L104" s="105"/>
      <c r="M104" s="105"/>
      <c r="N104" s="105"/>
      <c r="O104" s="105"/>
      <c r="P104" s="1"/>
      <c r="Q104" s="1"/>
      <c r="R104" s="1"/>
      <c r="S104" s="1"/>
      <c r="T104" s="10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9"/>
      <c r="AT104" s="9"/>
      <c r="AU104" s="9"/>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row>
    <row r="105" spans="1:75" ht="13.5">
      <c r="A105" s="107"/>
      <c r="B105" s="107"/>
      <c r="C105" s="1"/>
      <c r="D105" s="1"/>
      <c r="E105" s="1"/>
      <c r="F105" s="1"/>
      <c r="G105" s="105"/>
      <c r="H105" s="1"/>
      <c r="I105" s="105"/>
      <c r="J105" s="105"/>
      <c r="K105" s="105"/>
      <c r="L105" s="105"/>
      <c r="M105" s="105"/>
      <c r="N105" s="105"/>
      <c r="O105" s="105"/>
      <c r="P105" s="1"/>
      <c r="Q105" s="1"/>
      <c r="R105" s="1"/>
      <c r="S105" s="1"/>
      <c r="T105" s="10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9"/>
      <c r="AT105" s="9"/>
      <c r="AU105" s="9"/>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row>
    <row r="106" spans="1:75" ht="13.5">
      <c r="A106" s="107"/>
      <c r="B106" s="107"/>
      <c r="C106" s="1"/>
      <c r="D106" s="1"/>
      <c r="E106" s="1"/>
      <c r="F106" s="1"/>
      <c r="G106" s="105"/>
      <c r="H106" s="1"/>
      <c r="I106" s="105"/>
      <c r="J106" s="105"/>
      <c r="K106" s="105"/>
      <c r="L106" s="105"/>
      <c r="M106" s="105"/>
      <c r="N106" s="105"/>
      <c r="O106" s="105"/>
      <c r="P106" s="1"/>
      <c r="Q106" s="1"/>
      <c r="R106" s="1"/>
      <c r="S106" s="1"/>
      <c r="T106" s="10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9"/>
      <c r="AT106" s="9"/>
      <c r="AU106" s="9"/>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row>
    <row r="107" spans="1:75" ht="13.5">
      <c r="A107" s="107"/>
      <c r="B107" s="107"/>
      <c r="C107" s="1"/>
      <c r="D107" s="1"/>
      <c r="E107" s="1"/>
      <c r="F107" s="1"/>
      <c r="G107" s="105"/>
      <c r="H107" s="1"/>
      <c r="I107" s="105"/>
      <c r="J107" s="105"/>
      <c r="K107" s="105"/>
      <c r="L107" s="105"/>
      <c r="M107" s="105"/>
      <c r="N107" s="105"/>
      <c r="O107" s="105"/>
      <c r="P107" s="1"/>
      <c r="Q107" s="1"/>
      <c r="R107" s="1"/>
      <c r="S107" s="1"/>
      <c r="T107" s="10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9"/>
      <c r="AT107" s="9"/>
      <c r="AU107" s="9"/>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row>
    <row r="108" spans="1:75" ht="13.5">
      <c r="A108" s="107"/>
      <c r="B108" s="107"/>
      <c r="C108" s="1"/>
      <c r="D108" s="1"/>
      <c r="E108" s="1"/>
      <c r="F108" s="1"/>
      <c r="G108" s="105"/>
      <c r="H108" s="1"/>
      <c r="I108" s="105"/>
      <c r="J108" s="105"/>
      <c r="K108" s="105"/>
      <c r="L108" s="105"/>
      <c r="M108" s="105"/>
      <c r="N108" s="105"/>
      <c r="O108" s="105"/>
      <c r="P108" s="1"/>
      <c r="Q108" s="1"/>
      <c r="R108" s="1"/>
      <c r="S108" s="1"/>
      <c r="T108" s="10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9"/>
      <c r="AT108" s="9"/>
      <c r="AU108" s="9"/>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row>
    <row r="109" spans="1:75" ht="13.5">
      <c r="A109" s="107"/>
      <c r="B109" s="107"/>
      <c r="C109" s="1"/>
      <c r="D109" s="1"/>
      <c r="E109" s="1"/>
      <c r="F109" s="1"/>
      <c r="G109" s="105"/>
      <c r="H109" s="1"/>
      <c r="I109" s="105"/>
      <c r="J109" s="105"/>
      <c r="K109" s="105"/>
      <c r="L109" s="105"/>
      <c r="M109" s="105"/>
      <c r="N109" s="105"/>
      <c r="O109" s="105"/>
      <c r="P109" s="1"/>
      <c r="Q109" s="1"/>
      <c r="R109" s="1"/>
      <c r="S109" s="1"/>
      <c r="T109" s="10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9"/>
      <c r="AT109" s="9"/>
      <c r="AU109" s="9"/>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row>
    <row r="110" spans="1:75" ht="13.5">
      <c r="A110" s="107"/>
      <c r="B110" s="107"/>
      <c r="C110" s="1"/>
      <c r="D110" s="1"/>
      <c r="E110" s="1"/>
      <c r="F110" s="1"/>
      <c r="G110" s="105"/>
      <c r="H110" s="1"/>
      <c r="I110" s="105"/>
      <c r="J110" s="105"/>
      <c r="K110" s="105"/>
      <c r="L110" s="105"/>
      <c r="M110" s="105"/>
      <c r="N110" s="105"/>
      <c r="O110" s="105"/>
      <c r="P110" s="1"/>
      <c r="Q110" s="1"/>
      <c r="R110" s="1"/>
      <c r="S110" s="1"/>
      <c r="T110" s="10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9"/>
      <c r="AT110" s="9"/>
      <c r="AU110" s="9"/>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row>
    <row r="111" spans="1:75" ht="13.5">
      <c r="A111" s="107"/>
      <c r="B111" s="107"/>
      <c r="C111" s="1"/>
      <c r="D111" s="1"/>
      <c r="E111" s="1"/>
      <c r="F111" s="1"/>
      <c r="G111" s="105"/>
      <c r="H111" s="1"/>
      <c r="I111" s="105"/>
      <c r="J111" s="105"/>
      <c r="K111" s="105"/>
      <c r="L111" s="105"/>
      <c r="M111" s="105"/>
      <c r="N111" s="105"/>
      <c r="O111" s="105"/>
      <c r="P111" s="1"/>
      <c r="Q111" s="1"/>
      <c r="R111" s="1"/>
      <c r="S111" s="1"/>
      <c r="T111" s="10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9"/>
      <c r="AT111" s="9"/>
      <c r="AU111" s="9"/>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row>
    <row r="112" spans="1:75" ht="13.5">
      <c r="A112" s="107"/>
      <c r="B112" s="107"/>
      <c r="C112" s="1"/>
      <c r="D112" s="1"/>
      <c r="E112" s="1"/>
      <c r="F112" s="1"/>
      <c r="G112" s="105"/>
      <c r="H112" s="1"/>
      <c r="I112" s="105"/>
      <c r="J112" s="105"/>
      <c r="K112" s="105"/>
      <c r="L112" s="105"/>
      <c r="M112" s="105"/>
      <c r="N112" s="105"/>
      <c r="O112" s="105"/>
      <c r="P112" s="1"/>
      <c r="Q112" s="1"/>
      <c r="R112" s="1"/>
      <c r="S112" s="1"/>
      <c r="T112" s="10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9"/>
      <c r="AT112" s="9"/>
      <c r="AU112" s="9"/>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row>
    <row r="113" spans="1:75" ht="13.5">
      <c r="A113" s="107"/>
      <c r="B113" s="107"/>
      <c r="C113" s="1"/>
      <c r="D113" s="1"/>
      <c r="E113" s="1"/>
      <c r="F113" s="1"/>
      <c r="G113" s="105"/>
      <c r="H113" s="1"/>
      <c r="I113" s="105"/>
      <c r="J113" s="105"/>
      <c r="K113" s="105"/>
      <c r="L113" s="105"/>
      <c r="M113" s="105"/>
      <c r="N113" s="105"/>
      <c r="O113" s="105"/>
      <c r="P113" s="1"/>
      <c r="Q113" s="1"/>
      <c r="R113" s="1"/>
      <c r="S113" s="1"/>
      <c r="T113" s="10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9"/>
      <c r="AT113" s="9"/>
      <c r="AU113" s="9"/>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row>
    <row r="114" spans="1:75" ht="13.5">
      <c r="A114" s="107"/>
      <c r="B114" s="107"/>
      <c r="C114" s="1"/>
      <c r="D114" s="1"/>
      <c r="E114" s="1"/>
      <c r="F114" s="1"/>
      <c r="G114" s="105"/>
      <c r="H114" s="1"/>
      <c r="I114" s="105"/>
      <c r="J114" s="105"/>
      <c r="K114" s="105"/>
      <c r="L114" s="105"/>
      <c r="M114" s="105"/>
      <c r="N114" s="105"/>
      <c r="O114" s="105"/>
      <c r="P114" s="1"/>
      <c r="Q114" s="1"/>
      <c r="R114" s="1"/>
      <c r="S114" s="1"/>
      <c r="T114" s="10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9"/>
      <c r="AT114" s="9"/>
      <c r="AU114" s="9"/>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row>
    <row r="115" spans="1:75" ht="13.5">
      <c r="A115" s="107"/>
      <c r="B115" s="107"/>
      <c r="C115" s="1"/>
      <c r="D115" s="1"/>
      <c r="E115" s="1"/>
      <c r="F115" s="1"/>
      <c r="G115" s="105"/>
      <c r="H115" s="1"/>
      <c r="I115" s="105"/>
      <c r="J115" s="105"/>
      <c r="K115" s="105"/>
      <c r="L115" s="105"/>
      <c r="M115" s="105"/>
      <c r="N115" s="105"/>
      <c r="O115" s="105"/>
      <c r="P115" s="1"/>
      <c r="Q115" s="1"/>
      <c r="R115" s="1"/>
      <c r="S115" s="1"/>
      <c r="T115" s="10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9"/>
      <c r="AT115" s="9"/>
      <c r="AU115" s="9"/>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row>
    <row r="116" spans="1:75" ht="13.5">
      <c r="A116" s="107"/>
      <c r="B116" s="107"/>
      <c r="C116" s="1"/>
      <c r="D116" s="1"/>
      <c r="E116" s="1"/>
      <c r="F116" s="1"/>
      <c r="G116" s="105"/>
      <c r="H116" s="1"/>
      <c r="I116" s="105"/>
      <c r="J116" s="105"/>
      <c r="K116" s="105"/>
      <c r="L116" s="105"/>
      <c r="M116" s="105"/>
      <c r="N116" s="105"/>
      <c r="O116" s="105"/>
      <c r="P116" s="1"/>
      <c r="Q116" s="1"/>
      <c r="R116" s="1"/>
      <c r="S116" s="1"/>
      <c r="T116" s="10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9"/>
      <c r="AT116" s="9"/>
      <c r="AU116" s="9"/>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row>
    <row r="117" spans="1:75" ht="13.5">
      <c r="A117" s="107"/>
      <c r="B117" s="107"/>
      <c r="C117" s="1"/>
      <c r="D117" s="1"/>
      <c r="E117" s="1"/>
      <c r="F117" s="1"/>
      <c r="G117" s="105"/>
      <c r="H117" s="1"/>
      <c r="I117" s="105"/>
      <c r="J117" s="105"/>
      <c r="K117" s="105"/>
      <c r="L117" s="105"/>
      <c r="M117" s="105"/>
      <c r="N117" s="105"/>
      <c r="O117" s="105"/>
      <c r="P117" s="1"/>
      <c r="Q117" s="1"/>
      <c r="R117" s="1"/>
      <c r="S117" s="1"/>
      <c r="T117" s="10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9"/>
      <c r="AT117" s="9"/>
      <c r="AU117" s="9"/>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row>
    <row r="118" spans="1:75" ht="13.5">
      <c r="A118" s="107"/>
      <c r="B118" s="107"/>
      <c r="C118" s="1"/>
      <c r="D118" s="1"/>
      <c r="E118" s="1"/>
      <c r="F118" s="1"/>
      <c r="G118" s="105"/>
      <c r="H118" s="1"/>
      <c r="I118" s="105"/>
      <c r="J118" s="105"/>
      <c r="K118" s="105"/>
      <c r="L118" s="105"/>
      <c r="M118" s="105"/>
      <c r="N118" s="105"/>
      <c r="O118" s="105"/>
      <c r="P118" s="1"/>
      <c r="Q118" s="1"/>
      <c r="R118" s="1"/>
      <c r="S118" s="1"/>
      <c r="T118" s="10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9"/>
      <c r="AT118" s="9"/>
      <c r="AU118" s="9"/>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row>
    <row r="119" spans="1:75" ht="13.5">
      <c r="A119" s="107"/>
      <c r="B119" s="107"/>
      <c r="C119" s="1"/>
      <c r="D119" s="1"/>
      <c r="E119" s="1"/>
      <c r="F119" s="1"/>
      <c r="G119" s="105"/>
      <c r="H119" s="1"/>
      <c r="I119" s="105"/>
      <c r="J119" s="105"/>
      <c r="K119" s="105"/>
      <c r="L119" s="105"/>
      <c r="M119" s="105"/>
      <c r="N119" s="105"/>
      <c r="O119" s="105"/>
      <c r="P119" s="1"/>
      <c r="Q119" s="1"/>
      <c r="R119" s="1"/>
      <c r="S119" s="1"/>
      <c r="T119" s="10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9"/>
      <c r="AT119" s="9"/>
      <c r="AU119" s="9"/>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row>
    <row r="120" spans="1:75" ht="13.5">
      <c r="A120" s="107"/>
      <c r="B120" s="107"/>
      <c r="C120" s="1"/>
      <c r="D120" s="1"/>
      <c r="E120" s="1"/>
      <c r="F120" s="1"/>
      <c r="G120" s="105"/>
      <c r="H120" s="1"/>
      <c r="I120" s="105"/>
      <c r="J120" s="105"/>
      <c r="K120" s="105"/>
      <c r="L120" s="105"/>
      <c r="M120" s="105"/>
      <c r="N120" s="105"/>
      <c r="O120" s="105"/>
      <c r="P120" s="1"/>
      <c r="Q120" s="1"/>
      <c r="R120" s="1"/>
      <c r="S120" s="1"/>
      <c r="T120" s="10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9"/>
      <c r="AT120" s="9"/>
      <c r="AU120" s="9"/>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row>
    <row r="121" spans="1:75" ht="13.5">
      <c r="A121" s="107"/>
      <c r="B121" s="107"/>
      <c r="C121" s="1"/>
      <c r="D121" s="1"/>
      <c r="E121" s="1"/>
      <c r="F121" s="1"/>
      <c r="G121" s="105"/>
      <c r="H121" s="1"/>
      <c r="I121" s="105"/>
      <c r="J121" s="105"/>
      <c r="K121" s="105"/>
      <c r="L121" s="105"/>
      <c r="M121" s="105"/>
      <c r="N121" s="105"/>
      <c r="O121" s="105"/>
      <c r="P121" s="1"/>
      <c r="Q121" s="1"/>
      <c r="R121" s="1"/>
      <c r="S121" s="1"/>
      <c r="T121" s="10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9"/>
      <c r="AT121" s="9"/>
      <c r="AU121" s="9"/>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row>
    <row r="122" spans="1:75" ht="13.5">
      <c r="A122" s="107"/>
      <c r="B122" s="107"/>
      <c r="C122" s="1"/>
      <c r="D122" s="1"/>
      <c r="E122" s="1"/>
      <c r="F122" s="1"/>
      <c r="G122" s="105"/>
      <c r="H122" s="1"/>
      <c r="I122" s="105"/>
      <c r="J122" s="105"/>
      <c r="K122" s="105"/>
      <c r="L122" s="105"/>
      <c r="M122" s="105"/>
      <c r="N122" s="105"/>
      <c r="O122" s="105"/>
      <c r="P122" s="1"/>
      <c r="Q122" s="1"/>
      <c r="R122" s="1"/>
      <c r="S122" s="1"/>
      <c r="T122" s="10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9"/>
      <c r="AT122" s="9"/>
      <c r="AU122" s="9"/>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row>
    <row r="123" spans="1:75" ht="13.5">
      <c r="A123" s="107"/>
      <c r="B123" s="107"/>
      <c r="C123" s="1"/>
      <c r="D123" s="1"/>
      <c r="E123" s="1"/>
      <c r="F123" s="1"/>
      <c r="G123" s="105"/>
      <c r="H123" s="1"/>
      <c r="I123" s="105"/>
      <c r="J123" s="105"/>
      <c r="K123" s="105"/>
      <c r="L123" s="105"/>
      <c r="M123" s="105"/>
      <c r="N123" s="105"/>
      <c r="O123" s="105"/>
      <c r="P123" s="1"/>
      <c r="Q123" s="1"/>
      <c r="R123" s="1"/>
      <c r="S123" s="1"/>
      <c r="T123" s="10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9"/>
      <c r="AT123" s="9"/>
      <c r="AU123" s="9"/>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row>
    <row r="124" spans="1:75" ht="13.5">
      <c r="A124" s="107"/>
      <c r="B124" s="107"/>
      <c r="C124" s="1"/>
      <c r="D124" s="1"/>
      <c r="E124" s="1"/>
      <c r="F124" s="1"/>
      <c r="G124" s="105"/>
      <c r="H124" s="1"/>
      <c r="I124" s="105"/>
      <c r="J124" s="105"/>
      <c r="K124" s="105"/>
      <c r="L124" s="105"/>
      <c r="M124" s="105"/>
      <c r="N124" s="105"/>
      <c r="O124" s="105"/>
      <c r="P124" s="1"/>
      <c r="Q124" s="1"/>
      <c r="R124" s="1"/>
      <c r="S124" s="1"/>
      <c r="T124" s="10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9"/>
      <c r="AT124" s="9"/>
      <c r="AU124" s="9"/>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row>
    <row r="125" spans="1:75" ht="13.5">
      <c r="A125" s="107"/>
      <c r="B125" s="107"/>
      <c r="C125" s="1"/>
      <c r="D125" s="1"/>
      <c r="E125" s="1"/>
      <c r="F125" s="1"/>
      <c r="G125" s="105"/>
      <c r="H125" s="1"/>
      <c r="I125" s="105"/>
      <c r="J125" s="105"/>
      <c r="K125" s="105"/>
      <c r="L125" s="105"/>
      <c r="M125" s="105"/>
      <c r="N125" s="105"/>
      <c r="O125" s="105"/>
      <c r="P125" s="1"/>
      <c r="Q125" s="1"/>
      <c r="R125" s="1"/>
      <c r="S125" s="1"/>
      <c r="T125" s="10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9"/>
      <c r="AT125" s="9"/>
      <c r="AU125" s="9"/>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row>
    <row r="126" spans="1:75" ht="13.5">
      <c r="A126" s="107"/>
      <c r="B126" s="107"/>
      <c r="C126" s="1"/>
      <c r="D126" s="1"/>
      <c r="E126" s="1"/>
      <c r="F126" s="1"/>
      <c r="G126" s="105"/>
      <c r="H126" s="1"/>
      <c r="I126" s="105"/>
      <c r="J126" s="105"/>
      <c r="K126" s="105"/>
      <c r="L126" s="105"/>
      <c r="M126" s="105"/>
      <c r="N126" s="105"/>
      <c r="O126" s="105"/>
      <c r="P126" s="1"/>
      <c r="Q126" s="1"/>
      <c r="R126" s="1"/>
      <c r="S126" s="1"/>
      <c r="T126" s="10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9"/>
      <c r="AT126" s="9"/>
      <c r="AU126" s="9"/>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row>
    <row r="127" spans="1:75" ht="13.5">
      <c r="A127" s="107"/>
      <c r="B127" s="107"/>
      <c r="C127" s="1"/>
      <c r="D127" s="1"/>
      <c r="E127" s="1"/>
      <c r="F127" s="1"/>
      <c r="G127" s="105"/>
      <c r="H127" s="1"/>
      <c r="I127" s="105"/>
      <c r="J127" s="105"/>
      <c r="K127" s="105"/>
      <c r="L127" s="105"/>
      <c r="M127" s="105"/>
      <c r="N127" s="105"/>
      <c r="O127" s="105"/>
      <c r="P127" s="1"/>
      <c r="Q127" s="1"/>
      <c r="R127" s="1"/>
      <c r="S127" s="1"/>
      <c r="T127" s="10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9"/>
      <c r="AT127" s="9"/>
      <c r="AU127" s="9"/>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row>
    <row r="128" spans="1:75" ht="13.5">
      <c r="A128" s="107"/>
      <c r="B128" s="107"/>
      <c r="C128" s="1"/>
      <c r="D128" s="1"/>
      <c r="E128" s="1"/>
      <c r="F128" s="1"/>
      <c r="G128" s="105"/>
      <c r="H128" s="1"/>
      <c r="I128" s="105"/>
      <c r="J128" s="105"/>
      <c r="K128" s="105"/>
      <c r="L128" s="105"/>
      <c r="M128" s="105"/>
      <c r="N128" s="105"/>
      <c r="O128" s="105"/>
      <c r="P128" s="1"/>
      <c r="Q128" s="1"/>
      <c r="R128" s="1"/>
      <c r="S128" s="1"/>
      <c r="T128" s="10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9"/>
      <c r="AT128" s="9"/>
      <c r="AU128" s="9"/>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row>
    <row r="129" spans="1:75" ht="13.5">
      <c r="A129" s="107"/>
      <c r="B129" s="107"/>
      <c r="C129" s="1"/>
      <c r="D129" s="1"/>
      <c r="E129" s="1"/>
      <c r="F129" s="1"/>
      <c r="G129" s="105"/>
      <c r="H129" s="1"/>
      <c r="I129" s="105"/>
      <c r="J129" s="105"/>
      <c r="K129" s="105"/>
      <c r="L129" s="105"/>
      <c r="M129" s="105"/>
      <c r="N129" s="105"/>
      <c r="O129" s="105"/>
      <c r="P129" s="1"/>
      <c r="Q129" s="1"/>
      <c r="R129" s="1"/>
      <c r="S129" s="1"/>
      <c r="T129" s="10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9"/>
      <c r="AT129" s="9"/>
      <c r="AU129" s="9"/>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row>
    <row r="130" spans="1:75" ht="13.5">
      <c r="A130" s="107"/>
      <c r="B130" s="107"/>
      <c r="C130" s="1"/>
      <c r="D130" s="1"/>
      <c r="E130" s="1"/>
      <c r="F130" s="1"/>
      <c r="G130" s="105"/>
      <c r="H130" s="1"/>
      <c r="I130" s="105"/>
      <c r="J130" s="105"/>
      <c r="K130" s="105"/>
      <c r="L130" s="105"/>
      <c r="M130" s="105"/>
      <c r="N130" s="105"/>
      <c r="O130" s="105"/>
      <c r="P130" s="1"/>
      <c r="Q130" s="1"/>
      <c r="R130" s="1"/>
      <c r="S130" s="1"/>
      <c r="T130" s="10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9"/>
      <c r="AT130" s="9"/>
      <c r="AU130" s="9"/>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row>
    <row r="131" spans="1:75" ht="13.5">
      <c r="A131" s="107"/>
      <c r="B131" s="107"/>
      <c r="C131" s="1"/>
      <c r="D131" s="1"/>
      <c r="E131" s="1"/>
      <c r="F131" s="1"/>
      <c r="G131" s="105"/>
      <c r="H131" s="1"/>
      <c r="I131" s="105"/>
      <c r="J131" s="105"/>
      <c r="K131" s="105"/>
      <c r="L131" s="105"/>
      <c r="M131" s="105"/>
      <c r="N131" s="105"/>
      <c r="O131" s="105"/>
      <c r="P131" s="1"/>
      <c r="Q131" s="1"/>
      <c r="R131" s="1"/>
      <c r="S131" s="1"/>
      <c r="T131" s="10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9"/>
      <c r="AT131" s="9"/>
      <c r="AU131" s="9"/>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row>
    <row r="132" spans="1:75" ht="13.5">
      <c r="A132" s="107"/>
      <c r="B132" s="107"/>
      <c r="C132" s="1"/>
      <c r="D132" s="1"/>
      <c r="E132" s="1"/>
      <c r="F132" s="1"/>
      <c r="G132" s="105"/>
      <c r="H132" s="1"/>
      <c r="I132" s="105"/>
      <c r="J132" s="105"/>
      <c r="K132" s="105"/>
      <c r="L132" s="105"/>
      <c r="M132" s="105"/>
      <c r="N132" s="105"/>
      <c r="O132" s="105"/>
      <c r="P132" s="1"/>
      <c r="Q132" s="1"/>
      <c r="R132" s="1"/>
      <c r="S132" s="1"/>
      <c r="T132" s="10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9"/>
      <c r="AT132" s="9"/>
      <c r="AU132" s="9"/>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row>
    <row r="133" spans="1:75" ht="13.5">
      <c r="A133" s="107"/>
      <c r="B133" s="107"/>
      <c r="C133" s="1"/>
      <c r="D133" s="1"/>
      <c r="E133" s="1"/>
      <c r="F133" s="1"/>
      <c r="G133" s="105"/>
      <c r="H133" s="1"/>
      <c r="I133" s="105"/>
      <c r="J133" s="105"/>
      <c r="K133" s="105"/>
      <c r="L133" s="105"/>
      <c r="M133" s="105"/>
      <c r="N133" s="105"/>
      <c r="O133" s="105"/>
      <c r="P133" s="1"/>
      <c r="Q133" s="1"/>
      <c r="R133" s="1"/>
      <c r="S133" s="1"/>
      <c r="T133" s="10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9"/>
      <c r="AT133" s="9"/>
      <c r="AU133" s="9"/>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row>
    <row r="134" spans="1:75" ht="13.5">
      <c r="A134" s="107"/>
      <c r="B134" s="107"/>
      <c r="C134" s="1"/>
      <c r="D134" s="1"/>
      <c r="E134" s="1"/>
      <c r="F134" s="1"/>
      <c r="G134" s="105"/>
      <c r="H134" s="1"/>
      <c r="I134" s="105"/>
      <c r="J134" s="105"/>
      <c r="K134" s="105"/>
      <c r="L134" s="105"/>
      <c r="M134" s="105"/>
      <c r="N134" s="105"/>
      <c r="O134" s="105"/>
      <c r="P134" s="1"/>
      <c r="Q134" s="1"/>
      <c r="R134" s="1"/>
      <c r="S134" s="1"/>
      <c r="T134" s="10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9"/>
      <c r="AT134" s="9"/>
      <c r="AU134" s="9"/>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row>
    <row r="135" spans="1:75" ht="13.5">
      <c r="A135" s="107"/>
      <c r="B135" s="107"/>
      <c r="C135" s="1"/>
      <c r="D135" s="1"/>
      <c r="E135" s="1"/>
      <c r="F135" s="1"/>
      <c r="G135" s="105"/>
      <c r="H135" s="1"/>
      <c r="I135" s="105"/>
      <c r="J135" s="105"/>
      <c r="K135" s="105"/>
      <c r="L135" s="105"/>
      <c r="M135" s="105"/>
      <c r="N135" s="105"/>
      <c r="O135" s="105"/>
      <c r="P135" s="1"/>
      <c r="Q135" s="1"/>
      <c r="R135" s="1"/>
      <c r="S135" s="1"/>
      <c r="T135" s="10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9"/>
      <c r="AT135" s="9"/>
      <c r="AU135" s="9"/>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row>
    <row r="136" spans="1:75" ht="13.5">
      <c r="A136" s="107"/>
      <c r="B136" s="107"/>
      <c r="C136" s="1"/>
      <c r="D136" s="1"/>
      <c r="E136" s="1"/>
      <c r="F136" s="1"/>
      <c r="G136" s="105"/>
      <c r="H136" s="1"/>
      <c r="I136" s="105"/>
      <c r="J136" s="105"/>
      <c r="K136" s="105"/>
      <c r="L136" s="105"/>
      <c r="M136" s="105"/>
      <c r="N136" s="105"/>
      <c r="O136" s="105"/>
      <c r="P136" s="1"/>
      <c r="Q136" s="1"/>
      <c r="R136" s="1"/>
      <c r="S136" s="1"/>
      <c r="T136" s="10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9"/>
      <c r="AT136" s="9"/>
      <c r="AU136" s="9"/>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row>
    <row r="137" spans="1:75" ht="13.5">
      <c r="A137" s="107"/>
      <c r="B137" s="107"/>
      <c r="C137" s="1"/>
      <c r="D137" s="1"/>
      <c r="E137" s="1"/>
      <c r="F137" s="1"/>
      <c r="G137" s="105"/>
      <c r="H137" s="1"/>
      <c r="I137" s="105"/>
      <c r="J137" s="105"/>
      <c r="K137" s="105"/>
      <c r="L137" s="105"/>
      <c r="M137" s="105"/>
      <c r="N137" s="105"/>
      <c r="O137" s="105"/>
      <c r="P137" s="1"/>
      <c r="Q137" s="1"/>
      <c r="R137" s="1"/>
      <c r="S137" s="1"/>
      <c r="T137" s="10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9"/>
      <c r="AT137" s="9"/>
      <c r="AU137" s="9"/>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row>
    <row r="138" spans="1:75" ht="13.5">
      <c r="A138" s="107"/>
      <c r="B138" s="107"/>
      <c r="C138" s="1"/>
      <c r="D138" s="1"/>
      <c r="E138" s="1"/>
      <c r="F138" s="1"/>
      <c r="G138" s="105"/>
      <c r="H138" s="1"/>
      <c r="I138" s="105"/>
      <c r="J138" s="105"/>
      <c r="K138" s="105"/>
      <c r="L138" s="105"/>
      <c r="M138" s="105"/>
      <c r="N138" s="105"/>
      <c r="O138" s="105"/>
      <c r="P138" s="1"/>
      <c r="Q138" s="1"/>
      <c r="R138" s="1"/>
      <c r="S138" s="1"/>
      <c r="T138" s="10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9"/>
      <c r="AT138" s="9"/>
      <c r="AU138" s="9"/>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row>
    <row r="139" spans="1:75" ht="13.5">
      <c r="A139" s="107"/>
      <c r="B139" s="107"/>
      <c r="C139" s="1"/>
      <c r="D139" s="1"/>
      <c r="E139" s="1"/>
      <c r="F139" s="1"/>
      <c r="G139" s="105"/>
      <c r="H139" s="1"/>
      <c r="I139" s="105"/>
      <c r="J139" s="105"/>
      <c r="K139" s="105"/>
      <c r="L139" s="105"/>
      <c r="M139" s="105"/>
      <c r="N139" s="105"/>
      <c r="O139" s="105"/>
      <c r="P139" s="1"/>
      <c r="Q139" s="1"/>
      <c r="R139" s="1"/>
      <c r="S139" s="1"/>
      <c r="T139" s="10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9"/>
      <c r="AT139" s="9"/>
      <c r="AU139" s="9"/>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row>
    <row r="140" spans="1:75" ht="13.5">
      <c r="A140" s="107"/>
      <c r="B140" s="107"/>
      <c r="C140" s="1"/>
      <c r="D140" s="1"/>
      <c r="E140" s="1"/>
      <c r="F140" s="1"/>
      <c r="G140" s="105"/>
      <c r="H140" s="1"/>
      <c r="I140" s="105"/>
      <c r="J140" s="105"/>
      <c r="K140" s="105"/>
      <c r="L140" s="105"/>
      <c r="M140" s="105"/>
      <c r="N140" s="105"/>
      <c r="O140" s="105"/>
      <c r="P140" s="1"/>
      <c r="Q140" s="1"/>
      <c r="R140" s="1"/>
      <c r="S140" s="1"/>
      <c r="T140" s="10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9"/>
      <c r="AT140" s="9"/>
      <c r="AU140" s="9"/>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row>
    <row r="141" spans="1:75" ht="13.5">
      <c r="A141" s="107"/>
      <c r="B141" s="107"/>
      <c r="C141" s="1"/>
      <c r="D141" s="1"/>
      <c r="E141" s="1"/>
      <c r="F141" s="1"/>
      <c r="G141" s="105"/>
      <c r="H141" s="1"/>
      <c r="I141" s="105"/>
      <c r="J141" s="105"/>
      <c r="K141" s="105"/>
      <c r="L141" s="105"/>
      <c r="M141" s="105"/>
      <c r="N141" s="105"/>
      <c r="O141" s="105"/>
      <c r="P141" s="1"/>
      <c r="Q141" s="1"/>
      <c r="R141" s="1"/>
      <c r="S141" s="1"/>
      <c r="T141" s="10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9"/>
      <c r="AT141" s="9"/>
      <c r="AU141" s="9"/>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row>
    <row r="142" spans="1:75" ht="13.5">
      <c r="A142" s="107"/>
      <c r="B142" s="107"/>
      <c r="C142" s="1"/>
      <c r="D142" s="1"/>
      <c r="E142" s="1"/>
      <c r="F142" s="1"/>
      <c r="G142" s="105"/>
      <c r="H142" s="1"/>
      <c r="I142" s="105"/>
      <c r="J142" s="105"/>
      <c r="K142" s="105"/>
      <c r="L142" s="105"/>
      <c r="M142" s="105"/>
      <c r="N142" s="105"/>
      <c r="O142" s="105"/>
      <c r="P142" s="1"/>
      <c r="Q142" s="1"/>
      <c r="R142" s="1"/>
      <c r="S142" s="1"/>
      <c r="T142" s="10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9"/>
      <c r="AT142" s="9"/>
      <c r="AU142" s="9"/>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row>
    <row r="143" spans="1:75" ht="13.5">
      <c r="A143" s="107"/>
      <c r="B143" s="107"/>
      <c r="C143" s="1"/>
      <c r="D143" s="1"/>
      <c r="E143" s="1"/>
      <c r="F143" s="1"/>
      <c r="G143" s="105"/>
      <c r="H143" s="1"/>
      <c r="I143" s="105"/>
      <c r="J143" s="105"/>
      <c r="K143" s="105"/>
      <c r="L143" s="105"/>
      <c r="M143" s="105"/>
      <c r="N143" s="105"/>
      <c r="O143" s="105"/>
      <c r="P143" s="1"/>
      <c r="Q143" s="1"/>
      <c r="R143" s="1"/>
      <c r="S143" s="1"/>
      <c r="T143" s="10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9"/>
      <c r="AT143" s="9"/>
      <c r="AU143" s="9"/>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row>
    <row r="144" spans="1:75" ht="13.5">
      <c r="A144" s="107"/>
      <c r="B144" s="107"/>
      <c r="C144" s="1"/>
      <c r="D144" s="1"/>
      <c r="E144" s="1"/>
      <c r="F144" s="1"/>
      <c r="G144" s="105"/>
      <c r="H144" s="1"/>
      <c r="I144" s="105"/>
      <c r="J144" s="105"/>
      <c r="K144" s="105"/>
      <c r="L144" s="105"/>
      <c r="M144" s="105"/>
      <c r="N144" s="105"/>
      <c r="O144" s="105"/>
      <c r="P144" s="1"/>
      <c r="Q144" s="1"/>
      <c r="R144" s="1"/>
      <c r="S144" s="1"/>
      <c r="T144" s="10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9"/>
      <c r="AT144" s="9"/>
      <c r="AU144" s="9"/>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row>
    <row r="145" spans="45:47" ht="13.5">
      <c r="AS145" s="38"/>
      <c r="AU145" s="38"/>
    </row>
    <row r="146" spans="45:47" ht="13.5">
      <c r="AS146" s="38"/>
      <c r="AU146" s="38"/>
    </row>
    <row r="147" spans="45:47" ht="13.5">
      <c r="AS147" s="38"/>
      <c r="AU147" s="38"/>
    </row>
    <row r="148" spans="45:47" ht="13.5">
      <c r="AS148" s="38"/>
      <c r="AU148" s="38"/>
    </row>
    <row r="149" spans="45:47" ht="13.5">
      <c r="AS149" s="38"/>
      <c r="AU149" s="38"/>
    </row>
    <row r="150" spans="45:47" ht="13.5">
      <c r="AS150" s="38"/>
      <c r="AU150" s="38"/>
    </row>
    <row r="151" spans="45:47" ht="13.5">
      <c r="AS151" s="38"/>
      <c r="AU151" s="38"/>
    </row>
    <row r="152" spans="45:47" ht="13.5">
      <c r="AS152" s="38"/>
      <c r="AU152" s="38"/>
    </row>
    <row r="153" spans="45:47" ht="13.5">
      <c r="AS153" s="38"/>
      <c r="AU153" s="38"/>
    </row>
    <row r="154" spans="45:47" ht="13.5">
      <c r="AS154" s="38"/>
      <c r="AU154" s="38"/>
    </row>
    <row r="155" spans="45:47" ht="13.5">
      <c r="AS155" s="38"/>
      <c r="AU155" s="38"/>
    </row>
    <row r="156" spans="45:47" ht="13.5">
      <c r="AS156" s="38"/>
      <c r="AU156" s="38"/>
    </row>
    <row r="157" spans="45:47" ht="13.5">
      <c r="AS157" s="38"/>
      <c r="AU157" s="38"/>
    </row>
    <row r="158" spans="45:47" ht="13.5">
      <c r="AS158" s="38"/>
      <c r="AU158" s="38"/>
    </row>
    <row r="159" spans="45:47" ht="13.5">
      <c r="AS159" s="38"/>
      <c r="AU159" s="38"/>
    </row>
    <row r="160" spans="45:47" ht="13.5">
      <c r="AS160" s="38"/>
      <c r="AU160" s="38"/>
    </row>
    <row r="161" spans="45:47" ht="13.5">
      <c r="AS161" s="38"/>
      <c r="AU161" s="38"/>
    </row>
    <row r="162" spans="45:47" ht="13.5">
      <c r="AS162" s="38"/>
      <c r="AU162" s="38"/>
    </row>
    <row r="163" spans="45:47" ht="13.5">
      <c r="AS163" s="38"/>
      <c r="AU163" s="38"/>
    </row>
    <row r="164" spans="45:47" ht="13.5">
      <c r="AS164" s="38"/>
      <c r="AU164" s="38"/>
    </row>
    <row r="165" spans="45:47" ht="13.5">
      <c r="AS165" s="38"/>
      <c r="AU165" s="38"/>
    </row>
    <row r="166" spans="45:47" ht="13.5">
      <c r="AS166" s="38"/>
      <c r="AU166" s="38"/>
    </row>
    <row r="167" spans="45:47" ht="13.5">
      <c r="AS167" s="38"/>
      <c r="AU167" s="38"/>
    </row>
    <row r="168" spans="45:47" ht="13.5">
      <c r="AS168" s="38"/>
      <c r="AU168" s="38"/>
    </row>
    <row r="169" spans="45:47" ht="13.5">
      <c r="AS169" s="38"/>
      <c r="AU169" s="38"/>
    </row>
    <row r="170" spans="45:47" ht="13.5">
      <c r="AS170" s="38"/>
      <c r="AU170" s="38"/>
    </row>
    <row r="171" spans="45:47" ht="13.5">
      <c r="AS171" s="38"/>
      <c r="AU171" s="38"/>
    </row>
    <row r="172" spans="45:47" ht="13.5">
      <c r="AS172" s="38"/>
      <c r="AU172" s="38"/>
    </row>
    <row r="173" spans="45:47" ht="13.5">
      <c r="AS173" s="38"/>
      <c r="AU173" s="38"/>
    </row>
    <row r="174" spans="45:47" ht="13.5">
      <c r="AS174" s="38"/>
      <c r="AU174" s="38"/>
    </row>
    <row r="175" spans="45:47" ht="13.5">
      <c r="AS175" s="38"/>
      <c r="AU175" s="38"/>
    </row>
    <row r="176" spans="45:47" ht="13.5">
      <c r="AS176" s="38"/>
      <c r="AU176" s="38"/>
    </row>
    <row r="177" spans="45:47" ht="13.5">
      <c r="AS177" s="38"/>
      <c r="AU177" s="38"/>
    </row>
    <row r="178" spans="45:47" ht="13.5">
      <c r="AS178" s="38"/>
      <c r="AU178" s="38"/>
    </row>
    <row r="179" spans="45:47" ht="13.5">
      <c r="AS179" s="38"/>
      <c r="AU179" s="38"/>
    </row>
    <row r="180" spans="45:47" ht="13.5">
      <c r="AS180" s="38"/>
      <c r="AU180" s="38"/>
    </row>
    <row r="181" spans="45:47" ht="13.5">
      <c r="AS181" s="38"/>
      <c r="AU181" s="38"/>
    </row>
    <row r="182" spans="45:47" ht="13.5">
      <c r="AS182" s="38"/>
      <c r="AU182" s="38"/>
    </row>
    <row r="183" spans="45:47" ht="13.5">
      <c r="AS183" s="38"/>
      <c r="AU183" s="38"/>
    </row>
    <row r="184" spans="45:47" ht="13.5">
      <c r="AS184" s="38"/>
      <c r="AU184" s="38"/>
    </row>
    <row r="185" spans="45:47" ht="13.5">
      <c r="AS185" s="38"/>
      <c r="AU185" s="38"/>
    </row>
    <row r="186" spans="45:47" ht="13.5">
      <c r="AS186" s="38"/>
      <c r="AU186" s="38"/>
    </row>
    <row r="187" spans="45:47" ht="13.5">
      <c r="AS187" s="38"/>
      <c r="AU187" s="38"/>
    </row>
    <row r="188" spans="45:47" ht="13.5">
      <c r="AS188" s="38"/>
      <c r="AU188" s="38"/>
    </row>
    <row r="189" spans="45:47" ht="13.5">
      <c r="AS189" s="38"/>
      <c r="AU189" s="38"/>
    </row>
    <row r="190" spans="45:47" ht="13.5">
      <c r="AS190" s="38"/>
      <c r="AU190" s="38"/>
    </row>
    <row r="191" spans="45:47" ht="13.5">
      <c r="AS191" s="38"/>
      <c r="AU191" s="38"/>
    </row>
    <row r="192" spans="45:47" ht="13.5">
      <c r="AS192" s="38"/>
      <c r="AU192" s="38"/>
    </row>
    <row r="193" spans="45:47" ht="13.5">
      <c r="AS193" s="38"/>
      <c r="AU193" s="38"/>
    </row>
    <row r="194" spans="45:47" ht="13.5">
      <c r="AS194" s="38"/>
      <c r="AU194" s="38"/>
    </row>
    <row r="195" spans="45:47" ht="13.5">
      <c r="AS195" s="38"/>
      <c r="AU195" s="38"/>
    </row>
    <row r="196" spans="45:47" ht="13.5">
      <c r="AS196" s="38"/>
      <c r="AU196" s="38"/>
    </row>
    <row r="197" spans="45:47" ht="13.5">
      <c r="AS197" s="38"/>
      <c r="AU197" s="38"/>
    </row>
    <row r="198" spans="45:47" ht="13.5">
      <c r="AS198" s="38"/>
      <c r="AU198" s="38"/>
    </row>
    <row r="199" spans="45:47" ht="13.5">
      <c r="AS199" s="38"/>
      <c r="AU199" s="38"/>
    </row>
    <row r="200" spans="45:47" ht="13.5">
      <c r="AS200" s="38"/>
      <c r="AU200" s="38"/>
    </row>
    <row r="201" spans="45:47" ht="13.5">
      <c r="AS201" s="38"/>
      <c r="AU201" s="38"/>
    </row>
    <row r="202" spans="45:47" ht="13.5">
      <c r="AS202" s="38"/>
      <c r="AU202" s="38"/>
    </row>
    <row r="203" spans="45:47" ht="13.5">
      <c r="AS203" s="38"/>
      <c r="AU203" s="38"/>
    </row>
    <row r="204" spans="45:47" ht="13.5">
      <c r="AS204" s="38"/>
      <c r="AU204" s="38"/>
    </row>
    <row r="205" spans="45:47" ht="13.5">
      <c r="AS205" s="38"/>
      <c r="AU205" s="38"/>
    </row>
    <row r="206" spans="45:47" ht="13.5">
      <c r="AS206" s="38"/>
      <c r="AU206" s="38"/>
    </row>
    <row r="207" spans="45:47" ht="13.5">
      <c r="AS207" s="38"/>
      <c r="AU207" s="38"/>
    </row>
    <row r="208" spans="45:47" ht="13.5">
      <c r="AS208" s="38"/>
      <c r="AU208" s="38"/>
    </row>
    <row r="209" spans="45:47" ht="13.5">
      <c r="AS209" s="38"/>
      <c r="AU209" s="38"/>
    </row>
    <row r="210" spans="45:47" ht="13.5">
      <c r="AS210" s="38"/>
      <c r="AU210" s="38"/>
    </row>
    <row r="211" spans="45:47" ht="13.5">
      <c r="AS211" s="38"/>
      <c r="AU211" s="38"/>
    </row>
    <row r="212" spans="45:47" ht="13.5">
      <c r="AS212" s="38"/>
      <c r="AU212" s="38"/>
    </row>
    <row r="213" spans="45:47" ht="13.5">
      <c r="AS213" s="38"/>
      <c r="AU213" s="38"/>
    </row>
    <row r="214" spans="45:47" ht="13.5">
      <c r="AS214" s="38"/>
      <c r="AU214" s="38"/>
    </row>
    <row r="215" spans="45:47" ht="13.5">
      <c r="AS215" s="38"/>
      <c r="AU215" s="38"/>
    </row>
    <row r="216" spans="45:47" ht="13.5">
      <c r="AS216" s="38"/>
      <c r="AU216" s="38"/>
    </row>
    <row r="217" spans="45:47" ht="13.5">
      <c r="AS217" s="38"/>
      <c r="AU217" s="38"/>
    </row>
    <row r="218" spans="45:47" ht="13.5">
      <c r="AS218" s="38"/>
      <c r="AU218" s="38"/>
    </row>
    <row r="219" spans="45:47" ht="13.5">
      <c r="AS219" s="38"/>
      <c r="AU219" s="38"/>
    </row>
    <row r="220" spans="45:47" ht="13.5">
      <c r="AS220" s="38"/>
      <c r="AU220" s="38"/>
    </row>
    <row r="221" spans="45:47" ht="13.5">
      <c r="AS221" s="38"/>
      <c r="AU221" s="38"/>
    </row>
    <row r="222" spans="45:47" ht="13.5">
      <c r="AS222" s="38"/>
      <c r="AU222" s="38"/>
    </row>
    <row r="223" spans="45:47" ht="13.5">
      <c r="AS223" s="38"/>
      <c r="AU223" s="38"/>
    </row>
    <row r="224" spans="45:47" ht="13.5">
      <c r="AS224" s="38"/>
      <c r="AU224" s="38"/>
    </row>
    <row r="225" spans="45:47" ht="13.5">
      <c r="AS225" s="38"/>
      <c r="AU225" s="38"/>
    </row>
    <row r="226" spans="45:47" ht="13.5">
      <c r="AS226" s="38"/>
      <c r="AU226" s="38"/>
    </row>
    <row r="227" spans="45:47" ht="13.5">
      <c r="AS227" s="38"/>
      <c r="AU227" s="38"/>
    </row>
    <row r="228" spans="45:47" ht="13.5">
      <c r="AS228" s="38"/>
      <c r="AU228" s="38"/>
    </row>
    <row r="229" spans="45:47" ht="13.5">
      <c r="AS229" s="38"/>
      <c r="AU229" s="38"/>
    </row>
    <row r="230" spans="45:47" ht="13.5">
      <c r="AS230" s="38"/>
      <c r="AU230" s="38"/>
    </row>
    <row r="231" spans="45:47" ht="13.5">
      <c r="AS231" s="38"/>
      <c r="AU231" s="38"/>
    </row>
    <row r="232" spans="45:47" ht="13.5">
      <c r="AS232" s="38"/>
      <c r="AU232" s="38"/>
    </row>
    <row r="233" spans="45:47" ht="13.5">
      <c r="AS233" s="38"/>
      <c r="AU233" s="38"/>
    </row>
    <row r="234" spans="45:47" ht="13.5">
      <c r="AS234" s="38"/>
      <c r="AU234" s="38"/>
    </row>
    <row r="235" spans="45:47" ht="13.5">
      <c r="AS235" s="38"/>
      <c r="AU235" s="38"/>
    </row>
    <row r="236" spans="45:47" ht="13.5">
      <c r="AS236" s="38"/>
      <c r="AU236" s="38"/>
    </row>
    <row r="237" spans="45:47" ht="13.5">
      <c r="AS237" s="38"/>
      <c r="AU237" s="38"/>
    </row>
    <row r="238" spans="45:47" ht="13.5">
      <c r="AS238" s="38"/>
      <c r="AU238" s="38"/>
    </row>
    <row r="239" spans="45:47" ht="13.5">
      <c r="AS239" s="38"/>
      <c r="AU239" s="38"/>
    </row>
    <row r="240" spans="45:47" ht="13.5">
      <c r="AS240" s="38"/>
      <c r="AU240" s="38"/>
    </row>
    <row r="241" spans="45:47" ht="13.5">
      <c r="AS241" s="38"/>
      <c r="AU241" s="38"/>
    </row>
    <row r="242" spans="45:47" ht="13.5">
      <c r="AS242" s="38"/>
      <c r="AU242" s="38"/>
    </row>
    <row r="243" spans="45:47" ht="13.5">
      <c r="AS243" s="38"/>
      <c r="AU243" s="38"/>
    </row>
    <row r="244" spans="45:47" ht="13.5">
      <c r="AS244" s="38"/>
      <c r="AU244" s="38"/>
    </row>
    <row r="245" spans="45:47" ht="13.5">
      <c r="AS245" s="38"/>
      <c r="AU245" s="38"/>
    </row>
    <row r="246" spans="45:47" ht="13.5">
      <c r="AS246" s="38"/>
      <c r="AU246" s="38"/>
    </row>
    <row r="247" spans="45:47" ht="13.5">
      <c r="AS247" s="38"/>
      <c r="AU247" s="38"/>
    </row>
    <row r="248" spans="45:47" ht="13.5">
      <c r="AS248" s="38"/>
      <c r="AU248" s="38"/>
    </row>
    <row r="249" spans="45:47" ht="13.5">
      <c r="AS249" s="38"/>
      <c r="AU249" s="38"/>
    </row>
    <row r="250" spans="45:47" ht="13.5">
      <c r="AS250" s="38"/>
      <c r="AU250" s="38"/>
    </row>
    <row r="251" spans="45:47" ht="13.5">
      <c r="AS251" s="38"/>
      <c r="AU251" s="38"/>
    </row>
    <row r="252" spans="45:47" ht="13.5">
      <c r="AS252" s="38"/>
      <c r="AU252" s="38"/>
    </row>
    <row r="253" spans="45:47" ht="13.5">
      <c r="AS253" s="38"/>
      <c r="AU253" s="38"/>
    </row>
    <row r="254" spans="45:47" ht="13.5">
      <c r="AS254" s="38"/>
      <c r="AU254" s="38"/>
    </row>
    <row r="255" spans="45:47" ht="13.5">
      <c r="AS255" s="38"/>
      <c r="AU255" s="38"/>
    </row>
    <row r="256" spans="45:47" ht="13.5">
      <c r="AS256" s="38"/>
      <c r="AU256" s="38"/>
    </row>
    <row r="257" spans="45:47" ht="13.5">
      <c r="AS257" s="38"/>
      <c r="AU257" s="38"/>
    </row>
    <row r="258" spans="45:47" ht="13.5">
      <c r="AS258" s="38"/>
      <c r="AU258" s="38"/>
    </row>
    <row r="259" spans="45:47" ht="13.5">
      <c r="AS259" s="38"/>
      <c r="AU259" s="38"/>
    </row>
    <row r="260" spans="45:47" ht="13.5">
      <c r="AS260" s="38"/>
      <c r="AU260" s="38"/>
    </row>
    <row r="261" spans="45:47" ht="13.5">
      <c r="AS261" s="38"/>
      <c r="AU261" s="38"/>
    </row>
    <row r="262" spans="45:47" ht="13.5">
      <c r="AS262" s="38"/>
      <c r="AU262" s="38"/>
    </row>
    <row r="263" spans="45:47" ht="13.5">
      <c r="AS263" s="38"/>
      <c r="AU263" s="38"/>
    </row>
    <row r="264" spans="45:47" ht="13.5">
      <c r="AS264" s="38"/>
      <c r="AU264" s="38"/>
    </row>
    <row r="265" spans="45:47" ht="13.5">
      <c r="AS265" s="38"/>
      <c r="AU265" s="38"/>
    </row>
    <row r="266" spans="45:47" ht="13.5">
      <c r="AS266" s="38"/>
      <c r="AU266" s="38"/>
    </row>
    <row r="267" spans="45:47" ht="13.5">
      <c r="AS267" s="38"/>
      <c r="AU267" s="38"/>
    </row>
    <row r="268" spans="45:47" ht="13.5">
      <c r="AS268" s="38"/>
      <c r="AU268" s="38"/>
    </row>
    <row r="269" spans="45:47" ht="13.5">
      <c r="AS269" s="38"/>
      <c r="AU269" s="38"/>
    </row>
    <row r="270" spans="45:47" ht="13.5">
      <c r="AS270" s="38"/>
      <c r="AU270" s="38"/>
    </row>
    <row r="271" spans="45:47" ht="13.5">
      <c r="AS271" s="38"/>
      <c r="AU271" s="38"/>
    </row>
    <row r="272" spans="45:47" ht="13.5">
      <c r="AS272" s="38"/>
      <c r="AU272" s="38"/>
    </row>
    <row r="273" spans="45:47" ht="13.5">
      <c r="AS273" s="38"/>
      <c r="AU273" s="38"/>
    </row>
    <row r="274" spans="45:47" ht="13.5">
      <c r="AS274" s="38"/>
      <c r="AU274" s="38"/>
    </row>
    <row r="275" spans="45:47" ht="13.5">
      <c r="AS275" s="38"/>
      <c r="AU275" s="38"/>
    </row>
    <row r="276" spans="45:47" ht="13.5">
      <c r="AS276" s="38"/>
      <c r="AU276" s="38"/>
    </row>
    <row r="277" spans="45:47" ht="13.5">
      <c r="AS277" s="38"/>
      <c r="AU277" s="38"/>
    </row>
    <row r="278" spans="45:47" ht="13.5">
      <c r="AS278" s="38"/>
      <c r="AU278" s="38"/>
    </row>
    <row r="279" spans="45:47" ht="13.5">
      <c r="AS279" s="38"/>
      <c r="AU279" s="38"/>
    </row>
    <row r="280" spans="45:47" ht="13.5">
      <c r="AS280" s="38"/>
      <c r="AU280" s="38"/>
    </row>
    <row r="281" spans="45:47" ht="13.5">
      <c r="AS281" s="38"/>
      <c r="AU281" s="38"/>
    </row>
    <row r="282" spans="45:47" ht="13.5">
      <c r="AS282" s="38"/>
      <c r="AU282" s="38"/>
    </row>
    <row r="283" spans="45:47" ht="13.5">
      <c r="AS283" s="38"/>
      <c r="AU283" s="38"/>
    </row>
    <row r="284" spans="45:47" ht="13.5">
      <c r="AS284" s="38"/>
      <c r="AU284" s="38"/>
    </row>
    <row r="285" spans="45:47" ht="13.5">
      <c r="AS285" s="38"/>
      <c r="AU285" s="38"/>
    </row>
    <row r="286" spans="45:47" ht="13.5">
      <c r="AS286" s="38"/>
      <c r="AU286" s="38"/>
    </row>
    <row r="287" spans="45:47" ht="13.5">
      <c r="AS287" s="38"/>
      <c r="AU287" s="38"/>
    </row>
    <row r="288" spans="45:47" ht="13.5">
      <c r="AS288" s="38"/>
      <c r="AU288" s="38"/>
    </row>
    <row r="289" spans="45:47" ht="13.5">
      <c r="AS289" s="38"/>
      <c r="AU289" s="38"/>
    </row>
    <row r="290" spans="45:47" ht="13.5">
      <c r="AS290" s="38"/>
      <c r="AU290" s="38"/>
    </row>
    <row r="291" spans="45:47" ht="13.5">
      <c r="AS291" s="38"/>
      <c r="AU291" s="38"/>
    </row>
    <row r="292" spans="45:47" ht="13.5">
      <c r="AS292" s="38"/>
      <c r="AU292" s="38"/>
    </row>
    <row r="293" spans="45:47" ht="13.5">
      <c r="AS293" s="38"/>
      <c r="AU293" s="38"/>
    </row>
    <row r="294" spans="45:47" ht="13.5">
      <c r="AS294" s="38"/>
      <c r="AU294" s="38"/>
    </row>
    <row r="295" spans="45:47" ht="13.5">
      <c r="AS295" s="38"/>
      <c r="AU295" s="38"/>
    </row>
    <row r="296" spans="45:47" ht="13.5">
      <c r="AS296" s="38"/>
      <c r="AU296" s="38"/>
    </row>
    <row r="297" spans="45:47" ht="13.5">
      <c r="AS297" s="38"/>
      <c r="AU297" s="38"/>
    </row>
    <row r="298" spans="45:47" ht="13.5">
      <c r="AS298" s="38"/>
      <c r="AU298" s="38"/>
    </row>
    <row r="299" spans="45:47" ht="13.5">
      <c r="AS299" s="38"/>
      <c r="AU299" s="38"/>
    </row>
    <row r="300" spans="45:47" ht="13.5">
      <c r="AS300" s="38"/>
      <c r="AU300" s="38"/>
    </row>
    <row r="301" spans="45:47" ht="13.5">
      <c r="AS301" s="38"/>
      <c r="AU301" s="38"/>
    </row>
    <row r="302" spans="45:47" ht="13.5">
      <c r="AS302" s="38"/>
      <c r="AU302" s="38"/>
    </row>
    <row r="303" spans="45:47" ht="13.5">
      <c r="AS303" s="38"/>
      <c r="AU303" s="38"/>
    </row>
    <row r="304" spans="45:47" ht="13.5">
      <c r="AS304" s="38"/>
      <c r="AU304" s="38"/>
    </row>
    <row r="305" spans="45:47" ht="13.5">
      <c r="AS305" s="38"/>
      <c r="AU305" s="38"/>
    </row>
    <row r="306" spans="45:47" ht="13.5">
      <c r="AS306" s="38"/>
      <c r="AU306" s="38"/>
    </row>
    <row r="307" spans="45:47" ht="13.5">
      <c r="AS307" s="38"/>
      <c r="AU307" s="38"/>
    </row>
    <row r="308" spans="45:47" ht="13.5">
      <c r="AS308" s="38"/>
      <c r="AU308" s="38"/>
    </row>
    <row r="309" spans="45:47" ht="13.5">
      <c r="AS309" s="38"/>
      <c r="AU309" s="38"/>
    </row>
    <row r="310" spans="45:47" ht="13.5">
      <c r="AS310" s="38"/>
      <c r="AU310" s="38"/>
    </row>
    <row r="311" spans="45:47" ht="13.5">
      <c r="AS311" s="38"/>
      <c r="AU311" s="38"/>
    </row>
    <row r="312" spans="45:47" ht="13.5">
      <c r="AS312" s="38"/>
      <c r="AU312" s="38"/>
    </row>
    <row r="313" spans="45:47" ht="13.5">
      <c r="AS313" s="38"/>
      <c r="AU313" s="38"/>
    </row>
    <row r="314" spans="45:47" ht="13.5">
      <c r="AS314" s="38"/>
      <c r="AU314" s="38"/>
    </row>
    <row r="315" spans="45:47" ht="13.5">
      <c r="AS315" s="38"/>
      <c r="AU315" s="38"/>
    </row>
    <row r="316" spans="45:47" ht="13.5">
      <c r="AS316" s="38"/>
      <c r="AU316" s="38"/>
    </row>
    <row r="317" spans="45:47" ht="13.5">
      <c r="AS317" s="38"/>
      <c r="AU317" s="38"/>
    </row>
    <row r="318" spans="45:47" ht="13.5">
      <c r="AS318" s="38"/>
      <c r="AU318" s="38"/>
    </row>
    <row r="319" spans="45:47" ht="13.5">
      <c r="AS319" s="38"/>
      <c r="AU319" s="38"/>
    </row>
    <row r="320" spans="45:47" ht="13.5">
      <c r="AS320" s="38"/>
      <c r="AU320" s="38"/>
    </row>
    <row r="321" spans="45:47" ht="13.5">
      <c r="AS321" s="38"/>
      <c r="AU321" s="38"/>
    </row>
    <row r="322" spans="45:47" ht="13.5">
      <c r="AS322" s="38"/>
      <c r="AU322" s="38"/>
    </row>
    <row r="323" spans="45:47" ht="13.5">
      <c r="AS323" s="38"/>
      <c r="AU323" s="38"/>
    </row>
    <row r="324" spans="45:47" ht="13.5">
      <c r="AS324" s="38"/>
      <c r="AU324" s="38"/>
    </row>
    <row r="325" spans="45:47" ht="13.5">
      <c r="AS325" s="38"/>
      <c r="AU325" s="38"/>
    </row>
    <row r="326" spans="45:47" ht="13.5">
      <c r="AS326" s="38"/>
      <c r="AU326" s="38"/>
    </row>
    <row r="327" spans="45:47" ht="13.5">
      <c r="AS327" s="38"/>
      <c r="AU327" s="38"/>
    </row>
    <row r="328" spans="45:47" ht="13.5">
      <c r="AS328" s="38"/>
      <c r="AU328" s="38"/>
    </row>
    <row r="329" spans="45:47" ht="13.5">
      <c r="AS329" s="38"/>
      <c r="AU329" s="38"/>
    </row>
    <row r="330" spans="45:47" ht="13.5">
      <c r="AS330" s="38"/>
      <c r="AU330" s="38"/>
    </row>
    <row r="331" spans="45:47" ht="13.5">
      <c r="AS331" s="38"/>
      <c r="AU331" s="38"/>
    </row>
    <row r="332" spans="45:47" ht="13.5">
      <c r="AS332" s="38"/>
      <c r="AU332" s="38"/>
    </row>
    <row r="333" spans="45:47" ht="13.5">
      <c r="AS333" s="38"/>
      <c r="AU333" s="38"/>
    </row>
    <row r="334" spans="45:47" ht="13.5">
      <c r="AS334" s="38"/>
      <c r="AU334" s="38"/>
    </row>
    <row r="335" spans="45:47" ht="13.5">
      <c r="AS335" s="38"/>
      <c r="AU335" s="38"/>
    </row>
    <row r="336" spans="45:47" ht="13.5">
      <c r="AS336" s="38"/>
      <c r="AU336" s="38"/>
    </row>
    <row r="337" spans="45:47" ht="13.5">
      <c r="AS337" s="38"/>
      <c r="AU337" s="38"/>
    </row>
    <row r="338" spans="45:47" ht="13.5">
      <c r="AS338" s="38"/>
      <c r="AU338" s="38"/>
    </row>
    <row r="339" spans="45:47" ht="13.5">
      <c r="AS339" s="38"/>
      <c r="AU339" s="38"/>
    </row>
    <row r="340" spans="45:47" ht="13.5">
      <c r="AS340" s="38"/>
      <c r="AU340" s="38"/>
    </row>
    <row r="341" spans="45:47" ht="13.5">
      <c r="AS341" s="38"/>
      <c r="AU341" s="38"/>
    </row>
    <row r="342" spans="45:47" ht="13.5">
      <c r="AS342" s="38"/>
      <c r="AU342" s="38"/>
    </row>
    <row r="343" spans="45:47" ht="13.5">
      <c r="AS343" s="38"/>
      <c r="AU343" s="38"/>
    </row>
    <row r="344" spans="45:47" ht="13.5">
      <c r="AS344" s="38"/>
      <c r="AU344" s="38"/>
    </row>
    <row r="345" spans="45:47" ht="13.5">
      <c r="AS345" s="38"/>
      <c r="AU345" s="38"/>
    </row>
    <row r="346" spans="45:47" ht="13.5">
      <c r="AS346" s="38"/>
      <c r="AU346" s="38"/>
    </row>
    <row r="347" spans="45:47" ht="13.5">
      <c r="AS347" s="38"/>
      <c r="AU347" s="38"/>
    </row>
    <row r="348" spans="45:47" ht="13.5">
      <c r="AS348" s="38"/>
      <c r="AU348" s="38"/>
    </row>
    <row r="349" spans="45:47" ht="13.5">
      <c r="AS349" s="38"/>
      <c r="AU349" s="38"/>
    </row>
    <row r="350" spans="45:47" ht="13.5">
      <c r="AS350" s="38"/>
      <c r="AU350" s="38"/>
    </row>
    <row r="351" spans="45:47" ht="13.5">
      <c r="AS351" s="38"/>
      <c r="AU351" s="38"/>
    </row>
    <row r="352" spans="45:47" ht="13.5">
      <c r="AS352" s="38"/>
      <c r="AU352" s="38"/>
    </row>
    <row r="353" spans="45:47" ht="13.5">
      <c r="AS353" s="38"/>
      <c r="AU353" s="38"/>
    </row>
    <row r="354" spans="45:47" ht="13.5">
      <c r="AS354" s="38"/>
      <c r="AU354" s="38"/>
    </row>
    <row r="355" spans="45:47" ht="13.5">
      <c r="AS355" s="38"/>
      <c r="AU355" s="38"/>
    </row>
    <row r="356" spans="45:47" ht="13.5">
      <c r="AS356" s="38"/>
      <c r="AU356" s="38"/>
    </row>
    <row r="357" spans="45:47" ht="13.5">
      <c r="AS357" s="38"/>
      <c r="AU357" s="38"/>
    </row>
    <row r="358" spans="45:47" ht="13.5">
      <c r="AS358" s="38"/>
      <c r="AU358" s="38"/>
    </row>
    <row r="359" spans="45:47" ht="13.5">
      <c r="AS359" s="38"/>
      <c r="AU359" s="38"/>
    </row>
    <row r="360" spans="45:47" ht="13.5">
      <c r="AS360" s="38"/>
      <c r="AU360" s="38"/>
    </row>
    <row r="361" spans="45:47" ht="13.5">
      <c r="AS361" s="38"/>
      <c r="AU361" s="38"/>
    </row>
    <row r="362" spans="45:47" ht="13.5">
      <c r="AS362" s="38"/>
      <c r="AU362" s="38"/>
    </row>
    <row r="363" spans="45:47" ht="13.5">
      <c r="AS363" s="38"/>
      <c r="AU363" s="38"/>
    </row>
    <row r="364" spans="45:47" ht="13.5">
      <c r="AS364" s="38"/>
      <c r="AU364" s="38"/>
    </row>
    <row r="365" spans="45:47" ht="13.5">
      <c r="AS365" s="38"/>
      <c r="AU365" s="38"/>
    </row>
    <row r="366" spans="45:47" ht="13.5">
      <c r="AS366" s="38"/>
      <c r="AU366" s="38"/>
    </row>
    <row r="367" spans="45:47" ht="13.5">
      <c r="AS367" s="38"/>
      <c r="AU367" s="38"/>
    </row>
    <row r="368" spans="45:47" ht="13.5">
      <c r="AS368" s="38"/>
      <c r="AU368" s="38"/>
    </row>
    <row r="369" spans="45:47" ht="13.5">
      <c r="AS369" s="38"/>
      <c r="AU369" s="38"/>
    </row>
    <row r="370" spans="45:47" ht="13.5">
      <c r="AS370" s="38"/>
      <c r="AU370" s="38"/>
    </row>
    <row r="371" spans="45:47" ht="13.5">
      <c r="AS371" s="38"/>
      <c r="AU371" s="38"/>
    </row>
    <row r="372" spans="45:47" ht="13.5">
      <c r="AS372" s="38"/>
      <c r="AU372" s="38"/>
    </row>
    <row r="373" spans="45:47" ht="13.5">
      <c r="AS373" s="38"/>
      <c r="AU373" s="38"/>
    </row>
    <row r="374" spans="45:47" ht="13.5">
      <c r="AS374" s="38"/>
      <c r="AU374" s="38"/>
    </row>
    <row r="375" spans="45:47" ht="13.5">
      <c r="AS375" s="38"/>
      <c r="AU375" s="38"/>
    </row>
    <row r="376" spans="45:47" ht="13.5">
      <c r="AS376" s="38"/>
      <c r="AU376" s="38"/>
    </row>
    <row r="377" spans="45:47" ht="13.5">
      <c r="AS377" s="38"/>
      <c r="AU377" s="38"/>
    </row>
    <row r="378" spans="45:47" ht="13.5">
      <c r="AS378" s="38"/>
      <c r="AU378" s="38"/>
    </row>
    <row r="379" spans="45:47" ht="13.5">
      <c r="AS379" s="38"/>
      <c r="AU379" s="38"/>
    </row>
    <row r="380" spans="45:47" ht="13.5">
      <c r="AS380" s="38"/>
      <c r="AU380" s="38"/>
    </row>
    <row r="381" spans="45:47" ht="13.5">
      <c r="AS381" s="38"/>
      <c r="AU381" s="38"/>
    </row>
    <row r="382" spans="45:47" ht="13.5">
      <c r="AS382" s="38"/>
      <c r="AU382" s="38"/>
    </row>
    <row r="383" spans="45:47" ht="13.5">
      <c r="AS383" s="38"/>
      <c r="AU383" s="38"/>
    </row>
    <row r="384" spans="45:47" ht="13.5">
      <c r="AS384" s="38"/>
      <c r="AU384" s="38"/>
    </row>
    <row r="385" spans="45:47" ht="13.5">
      <c r="AS385" s="38"/>
      <c r="AU385" s="38"/>
    </row>
    <row r="386" spans="45:47" ht="13.5">
      <c r="AS386" s="38"/>
      <c r="AU386" s="38"/>
    </row>
    <row r="387" spans="45:47" ht="13.5">
      <c r="AS387" s="38"/>
      <c r="AU387" s="38"/>
    </row>
    <row r="388" spans="45:47" ht="13.5">
      <c r="AS388" s="38"/>
      <c r="AU388" s="38"/>
    </row>
    <row r="389" spans="45:47" ht="13.5">
      <c r="AS389" s="38"/>
      <c r="AU389" s="38"/>
    </row>
    <row r="390" spans="45:47" ht="13.5">
      <c r="AS390" s="38"/>
      <c r="AU390" s="38"/>
    </row>
    <row r="391" spans="45:47" ht="13.5">
      <c r="AS391" s="38"/>
      <c r="AU391" s="38"/>
    </row>
    <row r="392" spans="45:47" ht="13.5">
      <c r="AS392" s="38"/>
      <c r="AU392" s="38"/>
    </row>
    <row r="393" spans="45:47" ht="13.5">
      <c r="AS393" s="38"/>
      <c r="AU393" s="38"/>
    </row>
    <row r="394" spans="45:47" ht="13.5">
      <c r="AS394" s="38"/>
      <c r="AU394" s="38"/>
    </row>
    <row r="395" spans="45:47" ht="13.5">
      <c r="AS395" s="38"/>
      <c r="AU395" s="38"/>
    </row>
    <row r="396" spans="45:47" ht="13.5">
      <c r="AS396" s="38"/>
      <c r="AU396" s="38"/>
    </row>
    <row r="397" spans="45:47" ht="13.5">
      <c r="AS397" s="38"/>
      <c r="AU397" s="38"/>
    </row>
    <row r="398" spans="45:47" ht="13.5">
      <c r="AS398" s="38"/>
      <c r="AU398" s="38"/>
    </row>
    <row r="399" spans="45:47" ht="13.5">
      <c r="AS399" s="38"/>
      <c r="AU399" s="38"/>
    </row>
    <row r="400" spans="45:47" ht="13.5">
      <c r="AS400" s="38"/>
      <c r="AU400" s="38"/>
    </row>
    <row r="401" spans="45:47" ht="13.5">
      <c r="AS401" s="38"/>
      <c r="AU401" s="38"/>
    </row>
    <row r="402" spans="45:47" ht="13.5">
      <c r="AS402" s="38"/>
      <c r="AU402" s="38"/>
    </row>
    <row r="403" spans="45:47" ht="13.5">
      <c r="AS403" s="38"/>
      <c r="AU403" s="38"/>
    </row>
    <row r="404" spans="45:47" ht="13.5">
      <c r="AS404" s="38"/>
      <c r="AU404" s="38"/>
    </row>
    <row r="405" spans="45:47" ht="13.5">
      <c r="AS405" s="38"/>
      <c r="AU405" s="38"/>
    </row>
    <row r="406" spans="45:47" ht="13.5">
      <c r="AS406" s="38"/>
      <c r="AU406" s="38"/>
    </row>
    <row r="407" spans="45:47" ht="13.5">
      <c r="AS407" s="38"/>
      <c r="AU407" s="38"/>
    </row>
    <row r="408" spans="45:47" ht="13.5">
      <c r="AS408" s="38"/>
      <c r="AU408" s="38"/>
    </row>
    <row r="409" spans="45:47" ht="13.5">
      <c r="AS409" s="38"/>
      <c r="AU409" s="38"/>
    </row>
    <row r="410" spans="45:47" ht="13.5">
      <c r="AS410" s="38"/>
      <c r="AU410" s="38"/>
    </row>
    <row r="411" spans="45:47" ht="13.5">
      <c r="AS411" s="38"/>
      <c r="AU411" s="38"/>
    </row>
    <row r="412" spans="45:47" ht="13.5">
      <c r="AS412" s="38"/>
      <c r="AU412" s="38"/>
    </row>
    <row r="413" spans="45:47" ht="13.5">
      <c r="AS413" s="38"/>
      <c r="AU413" s="38"/>
    </row>
    <row r="414" spans="45:47" ht="13.5">
      <c r="AS414" s="38"/>
      <c r="AU414" s="38"/>
    </row>
    <row r="415" spans="45:47" ht="13.5">
      <c r="AS415" s="38"/>
      <c r="AU415" s="38"/>
    </row>
    <row r="416" spans="45:47" ht="13.5">
      <c r="AS416" s="38"/>
      <c r="AU416" s="38"/>
    </row>
    <row r="417" spans="45:47" ht="13.5">
      <c r="AS417" s="38"/>
      <c r="AU417" s="38"/>
    </row>
    <row r="418" spans="45:47" ht="13.5">
      <c r="AS418" s="38"/>
      <c r="AU418" s="38"/>
    </row>
    <row r="419" spans="45:47" ht="13.5">
      <c r="AS419" s="38"/>
      <c r="AU419" s="38"/>
    </row>
    <row r="420" spans="45:47" ht="13.5">
      <c r="AS420" s="38"/>
      <c r="AU420" s="38"/>
    </row>
    <row r="421" spans="45:47" ht="13.5">
      <c r="AS421" s="38"/>
      <c r="AU421" s="38"/>
    </row>
    <row r="422" spans="45:47" ht="13.5">
      <c r="AS422" s="38"/>
      <c r="AU422" s="38"/>
    </row>
    <row r="423" spans="45:47" ht="13.5">
      <c r="AS423" s="38"/>
      <c r="AU423" s="38"/>
    </row>
    <row r="424" spans="45:47" ht="13.5">
      <c r="AS424" s="38"/>
      <c r="AU424" s="38"/>
    </row>
    <row r="425" spans="45:47" ht="13.5">
      <c r="AS425" s="38"/>
      <c r="AU425" s="38"/>
    </row>
    <row r="426" spans="45:47" ht="13.5">
      <c r="AS426" s="38"/>
      <c r="AU426" s="38"/>
    </row>
    <row r="427" spans="45:47" ht="13.5">
      <c r="AS427" s="38"/>
      <c r="AU427" s="38"/>
    </row>
    <row r="428" spans="45:47" ht="13.5">
      <c r="AS428" s="38"/>
      <c r="AU428" s="38"/>
    </row>
    <row r="429" spans="45:47" ht="13.5">
      <c r="AS429" s="38"/>
      <c r="AU429" s="38"/>
    </row>
    <row r="430" spans="45:47" ht="13.5">
      <c r="AS430" s="38"/>
      <c r="AU430" s="38"/>
    </row>
    <row r="431" spans="45:47" ht="13.5">
      <c r="AS431" s="38"/>
      <c r="AU431" s="38"/>
    </row>
    <row r="432" spans="45:47" ht="13.5">
      <c r="AS432" s="38"/>
      <c r="AU432" s="38"/>
    </row>
    <row r="433" spans="45:47" ht="13.5">
      <c r="AS433" s="38"/>
      <c r="AU433" s="38"/>
    </row>
    <row r="434" spans="45:47" ht="13.5">
      <c r="AS434" s="38"/>
      <c r="AU434" s="38"/>
    </row>
    <row r="435" spans="45:47" ht="13.5">
      <c r="AS435" s="38"/>
      <c r="AU435" s="38"/>
    </row>
    <row r="436" spans="45:47" ht="13.5">
      <c r="AS436" s="38"/>
      <c r="AU436" s="38"/>
    </row>
    <row r="437" spans="45:47" ht="13.5">
      <c r="AS437" s="38"/>
      <c r="AU437" s="38"/>
    </row>
    <row r="438" spans="45:47" ht="13.5">
      <c r="AS438" s="38"/>
      <c r="AU438" s="38"/>
    </row>
    <row r="439" spans="45:47" ht="13.5">
      <c r="AS439" s="38"/>
      <c r="AU439" s="38"/>
    </row>
    <row r="440" spans="45:47" ht="13.5">
      <c r="AS440" s="38"/>
      <c r="AU440" s="38"/>
    </row>
    <row r="441" spans="45:47" ht="13.5">
      <c r="AS441" s="38"/>
      <c r="AU441" s="38"/>
    </row>
    <row r="442" spans="45:47" ht="13.5">
      <c r="AS442" s="38"/>
      <c r="AU442" s="38"/>
    </row>
    <row r="443" spans="45:47" ht="13.5">
      <c r="AS443" s="38"/>
      <c r="AU443" s="38"/>
    </row>
    <row r="444" spans="45:47" ht="13.5">
      <c r="AS444" s="38"/>
      <c r="AU444" s="38"/>
    </row>
    <row r="445" spans="45:47" ht="13.5">
      <c r="AS445" s="38"/>
      <c r="AU445" s="38"/>
    </row>
    <row r="446" spans="45:47" ht="13.5">
      <c r="AS446" s="38"/>
      <c r="AU446" s="38"/>
    </row>
    <row r="447" spans="45:47" ht="13.5">
      <c r="AS447" s="38"/>
      <c r="AU447" s="38"/>
    </row>
    <row r="448" spans="45:47" ht="13.5">
      <c r="AS448" s="38"/>
      <c r="AU448" s="38"/>
    </row>
    <row r="449" spans="45:47" ht="13.5">
      <c r="AS449" s="38"/>
      <c r="AU449" s="38"/>
    </row>
    <row r="450" spans="45:47" ht="13.5">
      <c r="AS450" s="38"/>
      <c r="AU450" s="38"/>
    </row>
    <row r="451" spans="45:47" ht="13.5">
      <c r="AS451" s="38"/>
      <c r="AU451" s="38"/>
    </row>
    <row r="452" spans="45:47" ht="13.5">
      <c r="AS452" s="38"/>
      <c r="AU452" s="38"/>
    </row>
    <row r="453" spans="45:47" ht="13.5">
      <c r="AS453" s="38"/>
      <c r="AU453" s="38"/>
    </row>
    <row r="454" spans="45:47" ht="13.5">
      <c r="AS454" s="38"/>
      <c r="AU454" s="38"/>
    </row>
    <row r="455" spans="45:47" ht="13.5">
      <c r="AS455" s="38"/>
      <c r="AU455" s="38"/>
    </row>
    <row r="456" spans="45:47" ht="13.5">
      <c r="AS456" s="38"/>
      <c r="AU456" s="38"/>
    </row>
    <row r="457" spans="45:47" ht="13.5">
      <c r="AS457" s="38"/>
      <c r="AU457" s="38"/>
    </row>
    <row r="458" spans="45:47" ht="13.5">
      <c r="AS458" s="38"/>
      <c r="AU458" s="38"/>
    </row>
    <row r="459" spans="45:47" ht="13.5">
      <c r="AS459" s="38"/>
      <c r="AU459" s="38"/>
    </row>
    <row r="460" spans="45:47" ht="13.5">
      <c r="AS460" s="38"/>
      <c r="AU460" s="38"/>
    </row>
    <row r="461" spans="45:47" ht="13.5">
      <c r="AS461" s="38"/>
      <c r="AU461" s="38"/>
    </row>
    <row r="462" spans="45:47" ht="13.5">
      <c r="AS462" s="38"/>
      <c r="AU462" s="38"/>
    </row>
    <row r="463" spans="45:47" ht="13.5">
      <c r="AS463" s="38"/>
      <c r="AU463" s="38"/>
    </row>
    <row r="464" spans="45:47" ht="13.5">
      <c r="AS464" s="38"/>
      <c r="AU464" s="38"/>
    </row>
    <row r="465" spans="45:47" ht="13.5">
      <c r="AS465" s="38"/>
      <c r="AU465" s="38"/>
    </row>
    <row r="466" spans="45:47" ht="13.5">
      <c r="AS466" s="38"/>
      <c r="AU466" s="38"/>
    </row>
    <row r="467" spans="45:47" ht="13.5">
      <c r="AS467" s="38"/>
      <c r="AU467" s="38"/>
    </row>
    <row r="468" spans="45:47" ht="13.5">
      <c r="AS468" s="38"/>
      <c r="AU468" s="38"/>
    </row>
    <row r="469" spans="45:47" ht="13.5">
      <c r="AS469" s="38"/>
      <c r="AU469" s="38"/>
    </row>
    <row r="470" spans="45:47" ht="13.5">
      <c r="AS470" s="38"/>
      <c r="AU470" s="38"/>
    </row>
    <row r="471" spans="45:47" ht="13.5">
      <c r="AS471" s="38"/>
      <c r="AU471" s="38"/>
    </row>
    <row r="472" spans="45:47" ht="13.5">
      <c r="AS472" s="38"/>
      <c r="AU472" s="38"/>
    </row>
    <row r="473" spans="45:47" ht="13.5">
      <c r="AS473" s="38"/>
      <c r="AU473" s="38"/>
    </row>
    <row r="474" spans="45:47" ht="13.5">
      <c r="AS474" s="38"/>
      <c r="AU474" s="38"/>
    </row>
    <row r="475" spans="45:47" ht="13.5">
      <c r="AS475" s="38"/>
      <c r="AU475" s="38"/>
    </row>
    <row r="476" spans="45:47" ht="13.5">
      <c r="AS476" s="38"/>
      <c r="AU476" s="38"/>
    </row>
    <row r="477" spans="45:47" ht="13.5">
      <c r="AS477" s="38"/>
      <c r="AU477" s="38"/>
    </row>
    <row r="478" spans="45:47" ht="13.5">
      <c r="AS478" s="38"/>
      <c r="AU478" s="38"/>
    </row>
    <row r="479" spans="45:47" ht="13.5">
      <c r="AS479" s="38"/>
      <c r="AU479" s="38"/>
    </row>
    <row r="480" spans="45:47" ht="13.5">
      <c r="AS480" s="38"/>
      <c r="AU480" s="38"/>
    </row>
    <row r="481" spans="45:47" ht="13.5">
      <c r="AS481" s="38"/>
      <c r="AU481" s="38"/>
    </row>
    <row r="482" spans="45:47" ht="13.5">
      <c r="AS482" s="38"/>
      <c r="AU482" s="38"/>
    </row>
    <row r="483" spans="45:47" ht="13.5">
      <c r="AS483" s="38"/>
      <c r="AU483" s="38"/>
    </row>
    <row r="484" spans="45:47" ht="13.5">
      <c r="AS484" s="38"/>
      <c r="AU484" s="38"/>
    </row>
    <row r="485" spans="45:47" ht="13.5">
      <c r="AS485" s="38"/>
      <c r="AU485" s="38"/>
    </row>
    <row r="486" spans="45:47" ht="13.5">
      <c r="AS486" s="38"/>
      <c r="AU486" s="38"/>
    </row>
    <row r="487" spans="45:47" ht="13.5">
      <c r="AS487" s="38"/>
      <c r="AU487" s="38"/>
    </row>
    <row r="488" spans="45:47" ht="13.5">
      <c r="AS488" s="38"/>
      <c r="AU488" s="38"/>
    </row>
    <row r="489" spans="45:47" ht="13.5">
      <c r="AS489" s="38"/>
      <c r="AU489" s="38"/>
    </row>
    <row r="490" spans="45:47" ht="13.5">
      <c r="AS490" s="38"/>
      <c r="AU490" s="38"/>
    </row>
    <row r="491" spans="45:47" ht="13.5">
      <c r="AS491" s="38"/>
      <c r="AU491" s="38"/>
    </row>
    <row r="492" spans="45:47" ht="13.5">
      <c r="AS492" s="38"/>
      <c r="AU492" s="38"/>
    </row>
    <row r="493" spans="45:47" ht="13.5">
      <c r="AS493" s="38"/>
      <c r="AU493" s="38"/>
    </row>
    <row r="494" spans="45:47" ht="13.5">
      <c r="AS494" s="38"/>
      <c r="AU494" s="38"/>
    </row>
    <row r="495" spans="45:47" ht="13.5">
      <c r="AS495" s="38"/>
      <c r="AU495" s="38"/>
    </row>
    <row r="496" spans="45:47" ht="13.5">
      <c r="AS496" s="38"/>
      <c r="AU496" s="38"/>
    </row>
    <row r="497" spans="45:47" ht="13.5">
      <c r="AS497" s="38"/>
      <c r="AU497" s="38"/>
    </row>
    <row r="498" spans="45:47" ht="13.5">
      <c r="AS498" s="38"/>
      <c r="AU498" s="38"/>
    </row>
    <row r="499" spans="45:47" ht="13.5">
      <c r="AS499" s="38"/>
      <c r="AU499" s="38"/>
    </row>
    <row r="500" spans="45:47" ht="13.5">
      <c r="AS500" s="38"/>
      <c r="AU500" s="38"/>
    </row>
    <row r="501" spans="45:47" ht="13.5">
      <c r="AS501" s="38"/>
      <c r="AU501" s="38"/>
    </row>
    <row r="502" spans="45:47" ht="13.5">
      <c r="AS502" s="38"/>
      <c r="AU502" s="38"/>
    </row>
    <row r="503" spans="45:47" ht="13.5">
      <c r="AS503" s="38"/>
      <c r="AU503" s="38"/>
    </row>
    <row r="504" spans="45:47" ht="13.5">
      <c r="AS504" s="38"/>
      <c r="AU504" s="38"/>
    </row>
    <row r="505" spans="45:47" ht="13.5">
      <c r="AS505" s="38"/>
      <c r="AU505" s="38"/>
    </row>
    <row r="506" spans="45:47" ht="13.5">
      <c r="AS506" s="38"/>
      <c r="AU506" s="38"/>
    </row>
    <row r="507" spans="45:47" ht="13.5">
      <c r="AS507" s="38"/>
      <c r="AU507" s="38"/>
    </row>
    <row r="508" spans="45:47" ht="13.5">
      <c r="AS508" s="38"/>
      <c r="AU508" s="38"/>
    </row>
    <row r="509" spans="45:47" ht="13.5">
      <c r="AS509" s="38"/>
      <c r="AU509" s="38"/>
    </row>
    <row r="510" spans="45:47" ht="13.5">
      <c r="AS510" s="38"/>
      <c r="AU510" s="38"/>
    </row>
    <row r="511" spans="45:47" ht="13.5">
      <c r="AS511" s="38"/>
      <c r="AU511" s="38"/>
    </row>
    <row r="512" spans="45:47" ht="13.5">
      <c r="AS512" s="38"/>
      <c r="AU512" s="38"/>
    </row>
    <row r="513" spans="45:47" ht="13.5">
      <c r="AS513" s="38"/>
      <c r="AU513" s="38"/>
    </row>
    <row r="514" spans="45:47" ht="13.5">
      <c r="AS514" s="38"/>
      <c r="AU514" s="38"/>
    </row>
    <row r="515" spans="45:47" ht="13.5">
      <c r="AS515" s="38"/>
      <c r="AU515" s="38"/>
    </row>
    <row r="516" spans="45:47" ht="13.5">
      <c r="AS516" s="38"/>
      <c r="AU516" s="38"/>
    </row>
    <row r="517" spans="45:47" ht="13.5">
      <c r="AS517" s="38"/>
      <c r="AU517" s="38"/>
    </row>
    <row r="518" spans="45:47" ht="13.5">
      <c r="AS518" s="38"/>
      <c r="AU518" s="38"/>
    </row>
    <row r="519" spans="45:47" ht="13.5">
      <c r="AS519" s="38"/>
      <c r="AU519" s="38"/>
    </row>
    <row r="520" spans="45:47" ht="13.5">
      <c r="AS520" s="38"/>
      <c r="AU520" s="38"/>
    </row>
    <row r="521" spans="45:47" ht="13.5">
      <c r="AS521" s="38"/>
      <c r="AU521" s="38"/>
    </row>
    <row r="522" spans="45:47" ht="13.5">
      <c r="AS522" s="38"/>
      <c r="AU522" s="38"/>
    </row>
    <row r="523" spans="45:47" ht="13.5">
      <c r="AS523" s="38"/>
      <c r="AU523" s="38"/>
    </row>
    <row r="524" spans="45:47" ht="13.5">
      <c r="AS524" s="38"/>
      <c r="AU524" s="38"/>
    </row>
    <row r="525" spans="45:47" ht="13.5">
      <c r="AS525" s="38"/>
      <c r="AU525" s="38"/>
    </row>
    <row r="526" spans="45:47" ht="13.5">
      <c r="AS526" s="38"/>
      <c r="AU526" s="38"/>
    </row>
    <row r="527" spans="45:47" ht="13.5">
      <c r="AS527" s="38"/>
      <c r="AU527" s="38"/>
    </row>
    <row r="528" spans="45:47" ht="13.5">
      <c r="AS528" s="38"/>
      <c r="AU528" s="38"/>
    </row>
    <row r="529" spans="45:47" ht="13.5">
      <c r="AS529" s="38"/>
      <c r="AU529" s="38"/>
    </row>
    <row r="530" spans="45:47" ht="13.5">
      <c r="AS530" s="38"/>
      <c r="AU530" s="38"/>
    </row>
    <row r="531" spans="45:47" ht="13.5">
      <c r="AS531" s="38"/>
      <c r="AU531" s="38"/>
    </row>
    <row r="532" spans="45:47" ht="13.5">
      <c r="AS532" s="38"/>
      <c r="AU532" s="38"/>
    </row>
    <row r="533" spans="45:47" ht="13.5">
      <c r="AS533" s="38"/>
      <c r="AU533" s="38"/>
    </row>
    <row r="534" spans="45:47" ht="13.5">
      <c r="AS534" s="38"/>
      <c r="AU534" s="38"/>
    </row>
    <row r="535" spans="45:47" ht="13.5">
      <c r="AS535" s="38"/>
      <c r="AU535" s="38"/>
    </row>
    <row r="536" spans="45:47" ht="13.5">
      <c r="AS536" s="38"/>
      <c r="AU536" s="38"/>
    </row>
    <row r="537" spans="45:47" ht="13.5">
      <c r="AS537" s="38"/>
      <c r="AU537" s="38"/>
    </row>
    <row r="538" spans="45:47" ht="13.5">
      <c r="AS538" s="38"/>
      <c r="AU538" s="38"/>
    </row>
    <row r="539" spans="45:47" ht="13.5">
      <c r="AS539" s="38"/>
      <c r="AU539" s="38"/>
    </row>
    <row r="540" spans="45:47" ht="13.5">
      <c r="AS540" s="38"/>
      <c r="AU540" s="38"/>
    </row>
    <row r="541" spans="45:47" ht="13.5">
      <c r="AS541" s="38"/>
      <c r="AU541" s="38"/>
    </row>
    <row r="542" spans="45:47" ht="13.5">
      <c r="AS542" s="38"/>
      <c r="AU542" s="38"/>
    </row>
    <row r="543" spans="45:47" ht="13.5">
      <c r="AS543" s="38"/>
      <c r="AU543" s="38"/>
    </row>
    <row r="544" spans="45:47" ht="13.5">
      <c r="AS544" s="38"/>
      <c r="AU544" s="38"/>
    </row>
    <row r="545" spans="45:47" ht="13.5">
      <c r="AS545" s="38"/>
      <c r="AU545" s="38"/>
    </row>
    <row r="546" spans="45:47" ht="13.5">
      <c r="AS546" s="38"/>
      <c r="AU546" s="38"/>
    </row>
    <row r="547" spans="45:47" ht="13.5">
      <c r="AS547" s="38"/>
      <c r="AU547" s="38"/>
    </row>
    <row r="548" spans="45:47" ht="13.5">
      <c r="AS548" s="38"/>
      <c r="AU548" s="38"/>
    </row>
    <row r="549" spans="45:47" ht="13.5">
      <c r="AS549" s="38"/>
      <c r="AU549" s="38"/>
    </row>
    <row r="550" spans="45:47" ht="13.5">
      <c r="AS550" s="38"/>
      <c r="AU550" s="38"/>
    </row>
    <row r="551" spans="45:47" ht="13.5">
      <c r="AS551" s="38"/>
      <c r="AU551" s="38"/>
    </row>
    <row r="552" spans="45:47" ht="13.5">
      <c r="AS552" s="38"/>
      <c r="AU552" s="38"/>
    </row>
    <row r="553" spans="45:47" ht="13.5">
      <c r="AS553" s="38"/>
      <c r="AU553" s="38"/>
    </row>
    <row r="554" spans="45:47" ht="13.5">
      <c r="AS554" s="38"/>
      <c r="AU554" s="38"/>
    </row>
    <row r="555" spans="45:47" ht="13.5">
      <c r="AS555" s="38"/>
      <c r="AU555" s="38"/>
    </row>
    <row r="556" spans="45:47" ht="13.5">
      <c r="AS556" s="38"/>
      <c r="AU556" s="38"/>
    </row>
    <row r="557" spans="45:47" ht="13.5">
      <c r="AS557" s="38"/>
      <c r="AU557" s="38"/>
    </row>
    <row r="558" spans="45:47" ht="13.5">
      <c r="AS558" s="38"/>
      <c r="AU558" s="38"/>
    </row>
    <row r="559" spans="45:47" ht="13.5">
      <c r="AS559" s="38"/>
      <c r="AU559" s="38"/>
    </row>
    <row r="560" spans="45:47" ht="13.5">
      <c r="AS560" s="38"/>
      <c r="AU560" s="38"/>
    </row>
    <row r="561" spans="45:47" ht="13.5">
      <c r="AS561" s="38"/>
      <c r="AU561" s="38"/>
    </row>
    <row r="562" spans="45:47" ht="13.5">
      <c r="AS562" s="38"/>
      <c r="AU562" s="38"/>
    </row>
    <row r="563" spans="45:47" ht="13.5">
      <c r="AS563" s="38"/>
      <c r="AU563" s="38"/>
    </row>
    <row r="564" spans="45:47" ht="13.5">
      <c r="AS564" s="38"/>
      <c r="AU564" s="38"/>
    </row>
    <row r="565" spans="45:47" ht="13.5">
      <c r="AS565" s="38"/>
      <c r="AU565" s="38"/>
    </row>
    <row r="566" spans="45:47" ht="13.5">
      <c r="AS566" s="38"/>
      <c r="AU566" s="38"/>
    </row>
    <row r="567" spans="45:47" ht="13.5">
      <c r="AS567" s="38"/>
      <c r="AU567" s="38"/>
    </row>
    <row r="568" spans="45:47" ht="13.5">
      <c r="AS568" s="38"/>
      <c r="AU568" s="38"/>
    </row>
    <row r="569" spans="45:47" ht="13.5">
      <c r="AS569" s="38"/>
      <c r="AU569" s="38"/>
    </row>
    <row r="570" spans="45:47" ht="13.5">
      <c r="AS570" s="38"/>
      <c r="AU570" s="38"/>
    </row>
    <row r="571" spans="45:47" ht="13.5">
      <c r="AS571" s="38"/>
      <c r="AU571" s="38"/>
    </row>
    <row r="572" spans="45:47" ht="13.5">
      <c r="AS572" s="38"/>
      <c r="AU572" s="38"/>
    </row>
    <row r="573" spans="45:47" ht="13.5">
      <c r="AS573" s="38"/>
      <c r="AU573" s="38"/>
    </row>
    <row r="574" spans="45:47" ht="13.5">
      <c r="AS574" s="38"/>
      <c r="AU574" s="38"/>
    </row>
    <row r="575" spans="45:47" ht="13.5">
      <c r="AS575" s="38"/>
      <c r="AU575" s="38"/>
    </row>
    <row r="576" spans="45:47" ht="13.5">
      <c r="AS576" s="38"/>
      <c r="AU576" s="38"/>
    </row>
    <row r="577" spans="45:47" ht="13.5">
      <c r="AS577" s="38"/>
      <c r="AU577" s="38"/>
    </row>
    <row r="578" spans="45:47" ht="13.5">
      <c r="AS578" s="38"/>
      <c r="AU578" s="38"/>
    </row>
    <row r="579" spans="45:47" ht="13.5">
      <c r="AS579" s="38"/>
      <c r="AU579" s="38"/>
    </row>
    <row r="580" spans="45:47" ht="13.5">
      <c r="AS580" s="38"/>
      <c r="AU580" s="38"/>
    </row>
    <row r="581" spans="45:47" ht="13.5">
      <c r="AS581" s="38"/>
      <c r="AU581" s="38"/>
    </row>
    <row r="582" spans="45:47" ht="13.5">
      <c r="AS582" s="38"/>
      <c r="AU582" s="38"/>
    </row>
    <row r="583" spans="45:47" ht="13.5">
      <c r="AS583" s="38"/>
      <c r="AU583" s="38"/>
    </row>
    <row r="584" spans="45:47" ht="13.5">
      <c r="AS584" s="38"/>
      <c r="AU584" s="38"/>
    </row>
    <row r="585" spans="45:47" ht="13.5">
      <c r="AS585" s="38"/>
      <c r="AU585" s="38"/>
    </row>
    <row r="586" spans="45:47" ht="13.5">
      <c r="AS586" s="38"/>
      <c r="AU586" s="38"/>
    </row>
    <row r="587" spans="45:47" ht="13.5">
      <c r="AS587" s="38"/>
      <c r="AU587" s="38"/>
    </row>
    <row r="588" spans="45:47" ht="13.5">
      <c r="AS588" s="38"/>
      <c r="AU588" s="38"/>
    </row>
    <row r="589" spans="45:47" ht="13.5">
      <c r="AS589" s="38"/>
      <c r="AU589" s="38"/>
    </row>
    <row r="590" spans="45:47" ht="13.5">
      <c r="AS590" s="38"/>
      <c r="AU590" s="38"/>
    </row>
    <row r="591" spans="45:47" ht="13.5">
      <c r="AS591" s="38"/>
      <c r="AU591" s="38"/>
    </row>
    <row r="592" spans="45:47" ht="13.5">
      <c r="AS592" s="38"/>
      <c r="AU592" s="38"/>
    </row>
    <row r="593" spans="45:47" ht="13.5">
      <c r="AS593" s="38"/>
      <c r="AU593" s="38"/>
    </row>
    <row r="594" spans="45:47" ht="13.5">
      <c r="AS594" s="38"/>
      <c r="AU594" s="38"/>
    </row>
    <row r="595" spans="45:47" ht="13.5">
      <c r="AS595" s="38"/>
      <c r="AU595" s="38"/>
    </row>
    <row r="596" spans="45:47" ht="13.5">
      <c r="AS596" s="38"/>
      <c r="AU596" s="38"/>
    </row>
    <row r="597" spans="45:47" ht="13.5">
      <c r="AS597" s="38"/>
      <c r="AU597" s="38"/>
    </row>
    <row r="598" spans="45:47" ht="13.5">
      <c r="AS598" s="38"/>
      <c r="AU598" s="38"/>
    </row>
    <row r="599" spans="45:47" ht="13.5">
      <c r="AS599" s="38"/>
      <c r="AU599" s="38"/>
    </row>
    <row r="600" spans="45:47" ht="13.5">
      <c r="AS600" s="38"/>
      <c r="AU600" s="38"/>
    </row>
    <row r="601" spans="45:47" ht="13.5">
      <c r="AS601" s="38"/>
      <c r="AU601" s="38"/>
    </row>
    <row r="602" spans="45:47" ht="13.5">
      <c r="AS602" s="38"/>
      <c r="AU602" s="38"/>
    </row>
    <row r="603" spans="45:47" ht="13.5">
      <c r="AS603" s="38"/>
      <c r="AU603" s="38"/>
    </row>
    <row r="604" spans="45:47" ht="13.5">
      <c r="AS604" s="38"/>
      <c r="AU604" s="38"/>
    </row>
    <row r="605" spans="45:47" ht="13.5">
      <c r="AS605" s="38"/>
      <c r="AU605" s="38"/>
    </row>
    <row r="606" spans="45:47" ht="13.5">
      <c r="AS606" s="38"/>
      <c r="AU606" s="38"/>
    </row>
    <row r="607" spans="45:47" ht="13.5">
      <c r="AS607" s="38"/>
      <c r="AU607" s="38"/>
    </row>
    <row r="608" spans="45:47" ht="13.5">
      <c r="AS608" s="38"/>
      <c r="AU608" s="38"/>
    </row>
    <row r="609" spans="45:47" ht="13.5">
      <c r="AS609" s="38"/>
      <c r="AU609" s="38"/>
    </row>
    <row r="610" spans="45:47" ht="13.5">
      <c r="AS610" s="38"/>
      <c r="AU610" s="38"/>
    </row>
    <row r="611" spans="45:47" ht="13.5">
      <c r="AS611" s="38"/>
      <c r="AU611" s="38"/>
    </row>
    <row r="612" spans="45:47" ht="13.5">
      <c r="AS612" s="38"/>
      <c r="AU612" s="38"/>
    </row>
    <row r="613" spans="45:47" ht="13.5">
      <c r="AS613" s="38"/>
      <c r="AU613" s="38"/>
    </row>
    <row r="614" spans="45:47" ht="13.5">
      <c r="AS614" s="38"/>
      <c r="AU614" s="38"/>
    </row>
    <row r="615" spans="45:47" ht="13.5">
      <c r="AS615" s="38"/>
      <c r="AU615" s="38"/>
    </row>
    <row r="616" spans="45:47" ht="13.5">
      <c r="AS616" s="38"/>
      <c r="AU616" s="38"/>
    </row>
    <row r="617" spans="45:47" ht="13.5">
      <c r="AS617" s="38"/>
      <c r="AU617" s="38"/>
    </row>
    <row r="618" spans="45:47" ht="13.5">
      <c r="AS618" s="38"/>
      <c r="AU618" s="38"/>
    </row>
    <row r="619" spans="45:47" ht="13.5">
      <c r="AS619" s="38"/>
      <c r="AU619" s="38"/>
    </row>
    <row r="620" spans="45:47" ht="13.5">
      <c r="AS620" s="38"/>
      <c r="AU620" s="38"/>
    </row>
    <row r="621" spans="45:47" ht="13.5">
      <c r="AS621" s="38"/>
      <c r="AU621" s="38"/>
    </row>
    <row r="622" spans="45:47" ht="13.5">
      <c r="AS622" s="38"/>
      <c r="AU622" s="38"/>
    </row>
    <row r="623" spans="45:47" ht="13.5">
      <c r="AS623" s="38"/>
      <c r="AU623" s="38"/>
    </row>
    <row r="624" spans="45:47" ht="13.5">
      <c r="AS624" s="38"/>
      <c r="AU624" s="38"/>
    </row>
    <row r="625" spans="45:47" ht="13.5">
      <c r="AS625" s="38"/>
      <c r="AU625" s="38"/>
    </row>
    <row r="626" spans="45:47" ht="13.5">
      <c r="AS626" s="38"/>
      <c r="AU626" s="38"/>
    </row>
    <row r="627" spans="45:47" ht="13.5">
      <c r="AS627" s="38"/>
      <c r="AU627" s="38"/>
    </row>
    <row r="628" spans="45:47" ht="13.5">
      <c r="AS628" s="38"/>
      <c r="AU628" s="38"/>
    </row>
    <row r="629" spans="45:47" ht="13.5">
      <c r="AS629" s="38"/>
      <c r="AU629" s="38"/>
    </row>
    <row r="630" spans="45:47" ht="13.5">
      <c r="AS630" s="38"/>
      <c r="AU630" s="38"/>
    </row>
    <row r="631" spans="45:47" ht="13.5">
      <c r="AS631" s="38"/>
      <c r="AU631" s="38"/>
    </row>
    <row r="632" spans="45:47" ht="13.5">
      <c r="AS632" s="38"/>
      <c r="AU632" s="38"/>
    </row>
    <row r="633" spans="45:47" ht="13.5">
      <c r="AS633" s="38"/>
      <c r="AU633" s="38"/>
    </row>
    <row r="634" spans="45:47" ht="13.5">
      <c r="AS634" s="38"/>
      <c r="AU634" s="38"/>
    </row>
    <row r="635" spans="45:47" ht="13.5">
      <c r="AS635" s="38"/>
      <c r="AU635" s="38"/>
    </row>
    <row r="636" spans="45:47" ht="13.5">
      <c r="AS636" s="38"/>
      <c r="AU636" s="38"/>
    </row>
    <row r="637" spans="45:47" ht="13.5">
      <c r="AS637" s="38"/>
      <c r="AU637" s="38"/>
    </row>
    <row r="638" spans="45:47" ht="13.5">
      <c r="AS638" s="38"/>
      <c r="AU638" s="38"/>
    </row>
    <row r="639" spans="45:47" ht="13.5">
      <c r="AS639" s="38"/>
      <c r="AU639" s="38"/>
    </row>
    <row r="640" spans="45:47" ht="13.5">
      <c r="AS640" s="38"/>
      <c r="AU640" s="38"/>
    </row>
    <row r="641" spans="45:47" ht="13.5">
      <c r="AS641" s="38"/>
      <c r="AU641" s="38"/>
    </row>
    <row r="642" spans="45:47" ht="13.5">
      <c r="AS642" s="38"/>
      <c r="AU642" s="38"/>
    </row>
    <row r="643" spans="45:47" ht="13.5">
      <c r="AS643" s="38"/>
      <c r="AU643" s="38"/>
    </row>
    <row r="644" spans="45:47" ht="13.5">
      <c r="AS644" s="38"/>
      <c r="AU644" s="38"/>
    </row>
    <row r="645" spans="45:47" ht="13.5">
      <c r="AS645" s="38"/>
      <c r="AU645" s="38"/>
    </row>
    <row r="646" spans="45:47" ht="13.5">
      <c r="AS646" s="38"/>
      <c r="AU646" s="38"/>
    </row>
    <row r="647" spans="45:47" ht="13.5">
      <c r="AS647" s="38"/>
      <c r="AU647" s="38"/>
    </row>
    <row r="648" spans="45:47" ht="13.5">
      <c r="AS648" s="38"/>
      <c r="AU648" s="38"/>
    </row>
    <row r="649" spans="45:47" ht="13.5">
      <c r="AS649" s="38"/>
      <c r="AU649" s="38"/>
    </row>
    <row r="650" spans="45:47" ht="13.5">
      <c r="AS650" s="38"/>
      <c r="AU650" s="38"/>
    </row>
    <row r="651" spans="45:47" ht="13.5">
      <c r="AS651" s="38"/>
      <c r="AU651" s="38"/>
    </row>
    <row r="652" spans="45:47" ht="13.5">
      <c r="AS652" s="38"/>
      <c r="AU652" s="38"/>
    </row>
    <row r="653" spans="45:47" ht="13.5">
      <c r="AS653" s="38"/>
      <c r="AU653" s="38"/>
    </row>
    <row r="654" spans="45:47" ht="13.5">
      <c r="AS654" s="38"/>
      <c r="AU654" s="38"/>
    </row>
    <row r="655" spans="45:47" ht="13.5">
      <c r="AS655" s="38"/>
      <c r="AU655" s="38"/>
    </row>
    <row r="656" spans="45:47" ht="13.5">
      <c r="AS656" s="38"/>
      <c r="AU656" s="38"/>
    </row>
    <row r="657" spans="45:47" ht="13.5">
      <c r="AS657" s="38"/>
      <c r="AU657" s="38"/>
    </row>
    <row r="658" spans="45:47" ht="13.5">
      <c r="AS658" s="38"/>
      <c r="AU658" s="38"/>
    </row>
    <row r="659" spans="45:47" ht="13.5">
      <c r="AS659" s="38"/>
      <c r="AU659" s="38"/>
    </row>
    <row r="660" spans="45:47" ht="13.5">
      <c r="AS660" s="38"/>
      <c r="AU660" s="38"/>
    </row>
    <row r="661" spans="45:47" ht="13.5">
      <c r="AS661" s="38"/>
      <c r="AU661" s="38"/>
    </row>
    <row r="662" spans="45:47" ht="13.5">
      <c r="AS662" s="38"/>
      <c r="AU662" s="38"/>
    </row>
    <row r="663" spans="45:47" ht="13.5">
      <c r="AS663" s="38"/>
      <c r="AU663" s="38"/>
    </row>
    <row r="664" spans="45:47" ht="13.5">
      <c r="AS664" s="38"/>
      <c r="AU664" s="38"/>
    </row>
    <row r="665" spans="45:47" ht="13.5">
      <c r="AS665" s="38"/>
      <c r="AU665" s="38"/>
    </row>
    <row r="666" spans="45:47" ht="13.5">
      <c r="AS666" s="38"/>
      <c r="AU666" s="38"/>
    </row>
    <row r="667" spans="45:47" ht="13.5">
      <c r="AS667" s="38"/>
      <c r="AU667" s="38"/>
    </row>
    <row r="668" spans="45:47" ht="13.5">
      <c r="AS668" s="38"/>
      <c r="AU668" s="38"/>
    </row>
    <row r="669" spans="45:47" ht="13.5">
      <c r="AS669" s="38"/>
      <c r="AU669" s="38"/>
    </row>
    <row r="670" spans="45:47" ht="13.5">
      <c r="AS670" s="38"/>
      <c r="AU670" s="38"/>
    </row>
    <row r="671" spans="45:47" ht="13.5">
      <c r="AS671" s="38"/>
      <c r="AU671" s="38"/>
    </row>
    <row r="672" spans="45:47" ht="13.5">
      <c r="AS672" s="38"/>
      <c r="AU672" s="38"/>
    </row>
    <row r="673" spans="45:47" ht="13.5">
      <c r="AS673" s="38"/>
      <c r="AU673" s="38"/>
    </row>
    <row r="674" spans="45:47" ht="13.5">
      <c r="AS674" s="38"/>
      <c r="AU674" s="38"/>
    </row>
    <row r="675" spans="45:47" ht="13.5">
      <c r="AS675" s="38"/>
      <c r="AU675" s="38"/>
    </row>
    <row r="676" spans="45:47" ht="13.5">
      <c r="AS676" s="38"/>
      <c r="AU676" s="38"/>
    </row>
    <row r="677" spans="45:47" ht="13.5">
      <c r="AS677" s="38"/>
      <c r="AU677" s="38"/>
    </row>
    <row r="678" spans="45:47" ht="13.5">
      <c r="AS678" s="38"/>
      <c r="AU678" s="38"/>
    </row>
    <row r="679" spans="45:47" ht="13.5">
      <c r="AS679" s="38"/>
      <c r="AU679" s="38"/>
    </row>
    <row r="680" spans="45:47" ht="13.5">
      <c r="AS680" s="38"/>
      <c r="AU680" s="38"/>
    </row>
    <row r="681" spans="45:47" ht="13.5">
      <c r="AS681" s="38"/>
      <c r="AU681" s="38"/>
    </row>
    <row r="682" spans="45:47" ht="13.5">
      <c r="AS682" s="38"/>
      <c r="AU682" s="38"/>
    </row>
    <row r="683" spans="45:47" ht="13.5">
      <c r="AS683" s="38"/>
      <c r="AU683" s="38"/>
    </row>
    <row r="684" spans="45:47" ht="13.5">
      <c r="AS684" s="38"/>
      <c r="AU684" s="38"/>
    </row>
    <row r="685" spans="45:47" ht="13.5">
      <c r="AS685" s="38"/>
      <c r="AU685" s="38"/>
    </row>
    <row r="686" spans="45:47" ht="13.5">
      <c r="AS686" s="38"/>
      <c r="AU686" s="38"/>
    </row>
    <row r="687" spans="45:47" ht="13.5">
      <c r="AS687" s="38"/>
      <c r="AU687" s="38"/>
    </row>
    <row r="688" spans="45:47" ht="13.5">
      <c r="AS688" s="38"/>
      <c r="AU688" s="38"/>
    </row>
    <row r="689" spans="45:47" ht="13.5">
      <c r="AS689" s="38"/>
      <c r="AU689" s="38"/>
    </row>
    <row r="690" spans="45:47" ht="13.5">
      <c r="AS690" s="38"/>
      <c r="AU690" s="38"/>
    </row>
    <row r="691" spans="45:47" ht="13.5">
      <c r="AS691" s="38"/>
      <c r="AU691" s="38"/>
    </row>
    <row r="692" spans="45:47" ht="13.5">
      <c r="AS692" s="38"/>
      <c r="AU692" s="38"/>
    </row>
    <row r="693" spans="45:47" ht="13.5">
      <c r="AS693" s="38"/>
      <c r="AU693" s="38"/>
    </row>
    <row r="694" spans="45:47" ht="13.5">
      <c r="AS694" s="38"/>
      <c r="AU694" s="38"/>
    </row>
    <row r="695" spans="45:47" ht="13.5">
      <c r="AS695" s="38"/>
      <c r="AU695" s="38"/>
    </row>
    <row r="696" spans="45:47" ht="13.5">
      <c r="AS696" s="38"/>
      <c r="AU696" s="38"/>
    </row>
    <row r="697" spans="45:47" ht="13.5">
      <c r="AS697" s="38"/>
      <c r="AU697" s="38"/>
    </row>
    <row r="698" spans="45:47" ht="13.5">
      <c r="AS698" s="38"/>
      <c r="AU698" s="38"/>
    </row>
    <row r="699" spans="45:47" ht="13.5">
      <c r="AS699" s="38"/>
      <c r="AU699" s="38"/>
    </row>
    <row r="700" spans="45:47" ht="13.5">
      <c r="AS700" s="38"/>
      <c r="AU700" s="38"/>
    </row>
    <row r="701" spans="45:47" ht="13.5">
      <c r="AS701" s="38"/>
      <c r="AU701" s="38"/>
    </row>
    <row r="702" spans="45:47" ht="13.5">
      <c r="AS702" s="38"/>
      <c r="AU702" s="38"/>
    </row>
    <row r="703" spans="45:47" ht="13.5">
      <c r="AS703" s="38"/>
      <c r="AU703" s="38"/>
    </row>
    <row r="704" spans="45:47" ht="13.5">
      <c r="AS704" s="38"/>
      <c r="AU704" s="38"/>
    </row>
    <row r="705" spans="45:47" ht="13.5">
      <c r="AS705" s="38"/>
      <c r="AU705" s="38"/>
    </row>
    <row r="706" spans="45:47" ht="13.5">
      <c r="AS706" s="38"/>
      <c r="AU706" s="38"/>
    </row>
    <row r="707" spans="45:47" ht="13.5">
      <c r="AS707" s="38"/>
      <c r="AU707" s="38"/>
    </row>
    <row r="708" spans="45:47" ht="13.5">
      <c r="AS708" s="38"/>
      <c r="AU708" s="38"/>
    </row>
    <row r="709" spans="45:47" ht="13.5">
      <c r="AS709" s="38"/>
      <c r="AU709" s="38"/>
    </row>
    <row r="710" spans="45:47" ht="13.5">
      <c r="AS710" s="38"/>
      <c r="AU710" s="38"/>
    </row>
    <row r="711" spans="45:47" ht="13.5">
      <c r="AS711" s="38"/>
      <c r="AU711" s="38"/>
    </row>
    <row r="712" spans="45:47" ht="13.5">
      <c r="AS712" s="38"/>
      <c r="AU712" s="38"/>
    </row>
    <row r="713" spans="45:47" ht="13.5">
      <c r="AS713" s="38"/>
      <c r="AU713" s="38"/>
    </row>
    <row r="714" spans="45:47" ht="13.5">
      <c r="AS714" s="38"/>
      <c r="AU714" s="38"/>
    </row>
    <row r="715" spans="45:47" ht="13.5">
      <c r="AS715" s="38"/>
      <c r="AU715" s="38"/>
    </row>
    <row r="716" spans="45:47" ht="13.5">
      <c r="AS716" s="38"/>
      <c r="AU716" s="38"/>
    </row>
    <row r="717" spans="45:47" ht="13.5">
      <c r="AS717" s="38"/>
      <c r="AU717" s="38"/>
    </row>
    <row r="718" spans="45:47" ht="13.5">
      <c r="AS718" s="38"/>
      <c r="AU718" s="38"/>
    </row>
    <row r="719" spans="45:47" ht="13.5">
      <c r="AS719" s="38"/>
      <c r="AU719" s="38"/>
    </row>
    <row r="720" spans="45:47" ht="13.5">
      <c r="AS720" s="38"/>
      <c r="AU720" s="38"/>
    </row>
    <row r="721" spans="45:47" ht="13.5">
      <c r="AS721" s="38"/>
      <c r="AU721" s="38"/>
    </row>
    <row r="722" spans="45:47" ht="13.5">
      <c r="AS722" s="38"/>
      <c r="AU722" s="38"/>
    </row>
    <row r="723" spans="45:47" ht="13.5">
      <c r="AS723" s="38"/>
      <c r="AU723" s="38"/>
    </row>
    <row r="724" spans="45:47" ht="13.5">
      <c r="AS724" s="38"/>
      <c r="AU724" s="38"/>
    </row>
    <row r="725" spans="45:47" ht="13.5">
      <c r="AS725" s="38"/>
      <c r="AU725" s="38"/>
    </row>
    <row r="726" spans="45:47" ht="13.5">
      <c r="AS726" s="38"/>
      <c r="AU726" s="38"/>
    </row>
    <row r="727" spans="45:47" ht="13.5">
      <c r="AS727" s="38"/>
      <c r="AU727" s="38"/>
    </row>
    <row r="728" spans="45:47" ht="13.5">
      <c r="AS728" s="38"/>
      <c r="AU728" s="38"/>
    </row>
    <row r="729" spans="45:47" ht="13.5">
      <c r="AS729" s="38"/>
      <c r="AU729" s="38"/>
    </row>
    <row r="730" spans="45:47" ht="13.5">
      <c r="AS730" s="38"/>
      <c r="AU730" s="38"/>
    </row>
    <row r="731" spans="45:47" ht="13.5">
      <c r="AS731" s="38"/>
      <c r="AU731" s="38"/>
    </row>
    <row r="732" spans="45:47" ht="13.5">
      <c r="AS732" s="38"/>
      <c r="AU732" s="38"/>
    </row>
    <row r="733" spans="45:47" ht="13.5">
      <c r="AS733" s="38"/>
      <c r="AU733" s="38"/>
    </row>
    <row r="734" spans="45:47" ht="13.5">
      <c r="AS734" s="38"/>
      <c r="AU734" s="38"/>
    </row>
    <row r="735" spans="45:47" ht="13.5">
      <c r="AS735" s="38"/>
      <c r="AU735" s="38"/>
    </row>
    <row r="736" spans="45:47" ht="13.5">
      <c r="AS736" s="38"/>
      <c r="AU736" s="38"/>
    </row>
    <row r="737" spans="45:47" ht="13.5">
      <c r="AS737" s="38"/>
      <c r="AU737" s="38"/>
    </row>
    <row r="738" spans="45:47" ht="13.5">
      <c r="AS738" s="38"/>
      <c r="AU738" s="38"/>
    </row>
    <row r="739" spans="45:47" ht="13.5">
      <c r="AS739" s="38"/>
      <c r="AU739" s="38"/>
    </row>
    <row r="740" spans="45:47" ht="13.5">
      <c r="AS740" s="38"/>
      <c r="AU740" s="38"/>
    </row>
    <row r="741" spans="45:47" ht="13.5">
      <c r="AS741" s="38"/>
      <c r="AU741" s="38"/>
    </row>
    <row r="742" spans="45:47" ht="13.5">
      <c r="AS742" s="38"/>
      <c r="AU742" s="38"/>
    </row>
    <row r="743" spans="45:47" ht="13.5">
      <c r="AS743" s="38"/>
      <c r="AU743" s="38"/>
    </row>
    <row r="744" spans="45:47" ht="13.5">
      <c r="AS744" s="38"/>
      <c r="AU744" s="38"/>
    </row>
    <row r="745" spans="45:47" ht="13.5">
      <c r="AS745" s="38"/>
      <c r="AU745" s="38"/>
    </row>
    <row r="746" spans="45:47" ht="13.5">
      <c r="AS746" s="38"/>
      <c r="AU746" s="38"/>
    </row>
    <row r="747" spans="45:47" ht="13.5">
      <c r="AS747" s="38"/>
      <c r="AU747" s="38"/>
    </row>
    <row r="748" spans="45:47" ht="13.5">
      <c r="AS748" s="38"/>
      <c r="AU748" s="38"/>
    </row>
    <row r="749" spans="45:47" ht="13.5">
      <c r="AS749" s="38"/>
      <c r="AU749" s="38"/>
    </row>
    <row r="750" spans="45:47" ht="13.5">
      <c r="AS750" s="38"/>
      <c r="AU750" s="38"/>
    </row>
    <row r="751" spans="45:47" ht="13.5">
      <c r="AS751" s="38"/>
      <c r="AU751" s="38"/>
    </row>
    <row r="752" spans="45:47" ht="13.5">
      <c r="AS752" s="38"/>
      <c r="AU752" s="38"/>
    </row>
    <row r="753" spans="45:47" ht="13.5">
      <c r="AS753" s="38"/>
      <c r="AU753" s="38"/>
    </row>
    <row r="754" spans="45:47" ht="13.5">
      <c r="AS754" s="38"/>
      <c r="AU754" s="38"/>
    </row>
    <row r="755" spans="45:47" ht="13.5">
      <c r="AS755" s="38"/>
      <c r="AU755" s="38"/>
    </row>
  </sheetData>
  <sheetProtection selectLockedCells="1" sort="0"/>
  <mergeCells count="48">
    <mergeCell ref="C67:C69"/>
    <mergeCell ref="G6:O6"/>
    <mergeCell ref="G7:O7"/>
    <mergeCell ref="G8:O8"/>
    <mergeCell ref="G9:O9"/>
    <mergeCell ref="G10:O10"/>
    <mergeCell ref="G11:O11"/>
    <mergeCell ref="G12:O12"/>
    <mergeCell ref="C55:C57"/>
    <mergeCell ref="C58:C60"/>
    <mergeCell ref="C61:C63"/>
    <mergeCell ref="C64:C66"/>
    <mergeCell ref="C43:C45"/>
    <mergeCell ref="C46:C48"/>
    <mergeCell ref="C49:C51"/>
    <mergeCell ref="C52:C54"/>
    <mergeCell ref="C31:C33"/>
    <mergeCell ref="C34:C36"/>
    <mergeCell ref="C37:C39"/>
    <mergeCell ref="C40:C42"/>
    <mergeCell ref="C22:C24"/>
    <mergeCell ref="C17:I17"/>
    <mergeCell ref="C25:C27"/>
    <mergeCell ref="C28:C30"/>
    <mergeCell ref="C13:E13"/>
    <mergeCell ref="C14:E14"/>
    <mergeCell ref="E19:E20"/>
    <mergeCell ref="G19:G20"/>
    <mergeCell ref="K17:O17"/>
    <mergeCell ref="AI17:AM17"/>
    <mergeCell ref="AO17:AS17"/>
    <mergeCell ref="C1:AS1"/>
    <mergeCell ref="Q17:U17"/>
    <mergeCell ref="W17:AA17"/>
    <mergeCell ref="AC17:AG17"/>
    <mergeCell ref="G13:O13"/>
    <mergeCell ref="G14:O14"/>
    <mergeCell ref="C2:AS2"/>
    <mergeCell ref="C4:AS4"/>
    <mergeCell ref="C6:E6"/>
    <mergeCell ref="AI100:AO100"/>
    <mergeCell ref="C7:E7"/>
    <mergeCell ref="C8:E8"/>
    <mergeCell ref="C9:E9"/>
    <mergeCell ref="C10:E10"/>
    <mergeCell ref="C15:AS15"/>
    <mergeCell ref="C11:E11"/>
    <mergeCell ref="C12:E12"/>
  </mergeCells>
  <conditionalFormatting sqref="K47:N47 Q47:T47 W47:Z47 AC47:AF47 AI47:AL47 K53:N53 Q53:T53 W53:Z53 AC53:AF53 AI53:AL53 K41:N41 Q41:T41 W41:Z41 AC41:AF41 AI41:AL41 K29:N29 Q29:T29 W29:Z29 AC29:AF29 AI29:AL29 K35:N35 Q35:T35 W35:Z35 AC35:AF35 AI35:AL35 K38:N38 Q38:T38 W38:Z38 AC38:AF38 AI38:AL38 K44:N44 Q44:T44 W44:Z44 AC44:AF44 AI44:AL44 K23:N23 K50:N50 K59:N59 K56:N56 K65:N65 K32:N32 Q32:T32 W32:Z32 AC32:AF32 AI32:AL32 K26:N26 Q26:T26 W26:Z26 AC26:AF26 AI26:AL26 Q23:T23 W23:Z23 AC23:AF23 AI23:AL23 AO23:AR23 Q50:T50 W50:Z50 AC50:AF50 AI50:AL50 AO50:AR50 Q59:T59 W59:Z59 AC59:AF59 AI59:AL59 AO59:AR59 Q56:T56 W56:Z56 AC56:AF56 AI56:AL56 AO56:AR56 Q65:T65 W65:Z65 AC65:AF65 AI65:AL65 AO65:AR65 K62:N62 Q62:T62 W62:Z62 AC62:AF62 AI62:AL62 AO47:AR47 AO53:AR53 AO41:AR41 AO29:AR29 AO35:AR35 AO38:AR38 AO44:AR44 AO62:AR62 AO32:AR32 AO26:AR26 K68:N68 Q68:T68 W68:Z68 AC68:AF68 AI68:AL68 AO68:AR68">
    <cfRule type="cellIs" priority="1" dxfId="0" operator="equal" stopIfTrue="1">
      <formula>0</formula>
    </cfRule>
  </conditionalFormatting>
  <conditionalFormatting sqref="AM53 AM23 AG23 AM56 AM59 AM26 AM62 AG26 AM29 AA26 AG29 AM32 AM35 AG32 AG35 AM38 AM41 AG38 AG41 AM44 AG44 AM47 AM50 AA29 AG47 AG53 U26 AA32 U29 AG50 AA35 AA38 U32 AA41 U35 AA44 AA47 AA53 AG56 AA23 U38 AA50 AG59 AA56 U41 U53 U44 AA59 U47 U50 AG62 AS53 AM65 AA62 U23 U56 U59 AS56 U62 AG65 AS59 AA65 AS62 U65 AS23 AS65 AS26 AS29 AS32 AS35 AS38 AS41 AS44 AS47 AS50 O53 O56 O59 O62 O65 O23 O26 O29 O32 O35 O38 O41 O44 O47 O50 AM68 AG68 AA68 U68 AS68 O68">
    <cfRule type="cellIs" priority="2" dxfId="1" operator="equal" stopIfTrue="1">
      <formula>0</formula>
    </cfRule>
  </conditionalFormatting>
  <printOptions horizontalCentered="1"/>
  <pageMargins left="0.1968503937007874" right="0.1968503937007874" top="0.31496062992125984" bottom="0.8661417322834646" header="0" footer="0.31496062992125984"/>
  <pageSetup fitToHeight="2" horizontalDpi="600" verticalDpi="600" orientation="landscape" pageOrder="overThenDown" paperSize="9" scale="50"/>
  <headerFooter alignWithMargins="0">
    <oddFooter>&amp;RPagina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Ciaralli</cp:lastModifiedBy>
  <cp:lastPrinted>2010-12-05T12:14:46Z</cp:lastPrinted>
  <dcterms:created xsi:type="dcterms:W3CDTF">2003-03-29T09:45:07Z</dcterms:created>
  <dcterms:modified xsi:type="dcterms:W3CDTF">2010-12-05T20:17:09Z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-1455009424</vt:i4>
  </property>
  <property fmtid="{D5CDD505-2E9C-101B-9397-08002B2CF9AE}" pid="3" name="_NewReviewCycle">
    <vt:lpwstr/>
  </property>
  <property fmtid="{D5CDD505-2E9C-101B-9397-08002B2CF9AE}" pid="4" name="_EmailSubject">
    <vt:lpwstr>In allegato</vt:lpwstr>
  </property>
  <property fmtid="{D5CDD505-2E9C-101B-9397-08002B2CF9AE}" pid="5" name="_AuthorEmail">
    <vt:lpwstr>andrea.onetti@st.com</vt:lpwstr>
  </property>
  <property fmtid="{D5CDD505-2E9C-101B-9397-08002B2CF9AE}" pid="6" name="_AuthorEmailDisplayName">
    <vt:lpwstr>Andrea Onetti</vt:lpwstr>
  </property>
  <property fmtid="{D5CDD505-2E9C-101B-9397-08002B2CF9AE}" pid="7" name="_ReviewingToolsShownOnce">
    <vt:lpwstr/>
  </property>
</Properties>
</file>